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ování -souhrn\Testování U14\"/>
    </mc:Choice>
  </mc:AlternateContent>
  <xr:revisionPtr revIDLastSave="0" documentId="13_ncr:1_{817A01F1-190D-4264-BCA6-BAC9DF536ACF}" xr6:coauthVersionLast="47" xr6:coauthVersionMax="47" xr10:uidLastSave="{00000000-0000-0000-0000-000000000000}"/>
  <bookViews>
    <workbookView xWindow="-120" yWindow="-120" windowWidth="29040" windowHeight="15840" xr2:uid="{69116E46-A7B7-4383-918C-9737A51FA1A9}"/>
  </bookViews>
  <sheets>
    <sheet name="hráči podle algoritmu U 16" sheetId="2" r:id="rId1"/>
  </sheets>
  <definedNames>
    <definedName name="_xlnm.Print_Titles" localSheetId="0">'hráči podle algoritmu U 16'!$1:$2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7" i="2" l="1"/>
  <c r="N207" i="2"/>
  <c r="T207" i="2" s="1"/>
  <c r="L207" i="2"/>
  <c r="R207" i="2" s="1"/>
  <c r="K207" i="2"/>
  <c r="Q207" i="2" s="1"/>
  <c r="J207" i="2"/>
  <c r="P207" i="2" s="1"/>
  <c r="R206" i="2"/>
  <c r="N206" i="2"/>
  <c r="T206" i="2" s="1"/>
  <c r="M206" i="2"/>
  <c r="S206" i="2" s="1"/>
  <c r="L206" i="2"/>
  <c r="K206" i="2"/>
  <c r="Q206" i="2" s="1"/>
  <c r="J206" i="2"/>
  <c r="N205" i="2"/>
  <c r="T205" i="2" s="1"/>
  <c r="M205" i="2"/>
  <c r="S205" i="2" s="1"/>
  <c r="L205" i="2"/>
  <c r="R205" i="2" s="1"/>
  <c r="K205" i="2"/>
  <c r="Q205" i="2" s="1"/>
  <c r="J205" i="2"/>
  <c r="P205" i="2" s="1"/>
  <c r="N204" i="2"/>
  <c r="T204" i="2" s="1"/>
  <c r="M204" i="2"/>
  <c r="S204" i="2" s="1"/>
  <c r="L204" i="2"/>
  <c r="R204" i="2" s="1"/>
  <c r="K204" i="2"/>
  <c r="Q204" i="2" s="1"/>
  <c r="J204" i="2"/>
  <c r="P204" i="2" s="1"/>
  <c r="R203" i="2"/>
  <c r="N203" i="2"/>
  <c r="T203" i="2" s="1"/>
  <c r="M203" i="2"/>
  <c r="S203" i="2" s="1"/>
  <c r="L203" i="2"/>
  <c r="K203" i="2"/>
  <c r="Q203" i="2" s="1"/>
  <c r="J203" i="2"/>
  <c r="P203" i="2" s="1"/>
  <c r="N202" i="2"/>
  <c r="T202" i="2" s="1"/>
  <c r="M202" i="2"/>
  <c r="S202" i="2" s="1"/>
  <c r="L202" i="2"/>
  <c r="R202" i="2" s="1"/>
  <c r="K202" i="2"/>
  <c r="Q202" i="2" s="1"/>
  <c r="J202" i="2"/>
  <c r="P202" i="2" s="1"/>
  <c r="S201" i="2"/>
  <c r="N201" i="2"/>
  <c r="T201" i="2" s="1"/>
  <c r="M201" i="2"/>
  <c r="L201" i="2"/>
  <c r="R201" i="2" s="1"/>
  <c r="K201" i="2"/>
  <c r="Q201" i="2" s="1"/>
  <c r="J201" i="2"/>
  <c r="P201" i="2" s="1"/>
  <c r="N200" i="2"/>
  <c r="T200" i="2" s="1"/>
  <c r="M200" i="2"/>
  <c r="S200" i="2" s="1"/>
  <c r="L200" i="2"/>
  <c r="R200" i="2" s="1"/>
  <c r="K200" i="2"/>
  <c r="Q200" i="2" s="1"/>
  <c r="J200" i="2"/>
  <c r="P200" i="2" s="1"/>
  <c r="R199" i="2"/>
  <c r="N199" i="2"/>
  <c r="T199" i="2" s="1"/>
  <c r="M199" i="2"/>
  <c r="S199" i="2" s="1"/>
  <c r="L199" i="2"/>
  <c r="K199" i="2"/>
  <c r="Q199" i="2" s="1"/>
  <c r="J199" i="2"/>
  <c r="P199" i="2" s="1"/>
  <c r="R198" i="2"/>
  <c r="N198" i="2"/>
  <c r="T198" i="2" s="1"/>
  <c r="M198" i="2"/>
  <c r="S198" i="2" s="1"/>
  <c r="L198" i="2"/>
  <c r="K198" i="2"/>
  <c r="Q198" i="2" s="1"/>
  <c r="J198" i="2"/>
  <c r="P198" i="2" s="1"/>
  <c r="S197" i="2"/>
  <c r="N197" i="2"/>
  <c r="T197" i="2" s="1"/>
  <c r="M197" i="2"/>
  <c r="L197" i="2"/>
  <c r="R197" i="2" s="1"/>
  <c r="K197" i="2"/>
  <c r="Q197" i="2" s="1"/>
  <c r="J197" i="2"/>
  <c r="P197" i="2" s="1"/>
  <c r="N196" i="2"/>
  <c r="T196" i="2" s="1"/>
  <c r="M196" i="2"/>
  <c r="S196" i="2" s="1"/>
  <c r="L196" i="2"/>
  <c r="R196" i="2" s="1"/>
  <c r="K196" i="2"/>
  <c r="Q196" i="2" s="1"/>
  <c r="J196" i="2"/>
  <c r="P196" i="2" s="1"/>
  <c r="R195" i="2"/>
  <c r="N195" i="2"/>
  <c r="T195" i="2" s="1"/>
  <c r="M195" i="2"/>
  <c r="S195" i="2" s="1"/>
  <c r="L195" i="2"/>
  <c r="K195" i="2"/>
  <c r="Q195" i="2" s="1"/>
  <c r="J195" i="2"/>
  <c r="P195" i="2" s="1"/>
  <c r="R194" i="2"/>
  <c r="N194" i="2"/>
  <c r="T194" i="2" s="1"/>
  <c r="M194" i="2"/>
  <c r="S194" i="2" s="1"/>
  <c r="L194" i="2"/>
  <c r="K194" i="2"/>
  <c r="Q194" i="2" s="1"/>
  <c r="J194" i="2"/>
  <c r="P194" i="2" s="1"/>
  <c r="S193" i="2"/>
  <c r="R193" i="2"/>
  <c r="N193" i="2"/>
  <c r="T193" i="2" s="1"/>
  <c r="M193" i="2"/>
  <c r="L193" i="2"/>
  <c r="K193" i="2"/>
  <c r="Q193" i="2" s="1"/>
  <c r="J193" i="2"/>
  <c r="P193" i="2" s="1"/>
  <c r="N192" i="2"/>
  <c r="T192" i="2" s="1"/>
  <c r="M192" i="2"/>
  <c r="S192" i="2" s="1"/>
  <c r="L192" i="2"/>
  <c r="R192" i="2" s="1"/>
  <c r="K192" i="2"/>
  <c r="Q192" i="2" s="1"/>
  <c r="J192" i="2"/>
  <c r="P192" i="2" s="1"/>
  <c r="R191" i="2"/>
  <c r="N191" i="2"/>
  <c r="T191" i="2" s="1"/>
  <c r="M191" i="2"/>
  <c r="S191" i="2" s="1"/>
  <c r="L191" i="2"/>
  <c r="K191" i="2"/>
  <c r="Q191" i="2" s="1"/>
  <c r="J191" i="2"/>
  <c r="P191" i="2" s="1"/>
  <c r="N190" i="2"/>
  <c r="T190" i="2" s="1"/>
  <c r="M190" i="2"/>
  <c r="S190" i="2" s="1"/>
  <c r="L190" i="2"/>
  <c r="R190" i="2" s="1"/>
  <c r="K190" i="2"/>
  <c r="Q190" i="2" s="1"/>
  <c r="J190" i="2"/>
  <c r="P190" i="2" s="1"/>
  <c r="S189" i="2"/>
  <c r="R189" i="2"/>
  <c r="N189" i="2"/>
  <c r="T189" i="2" s="1"/>
  <c r="M189" i="2"/>
  <c r="L189" i="2"/>
  <c r="K189" i="2"/>
  <c r="Q189" i="2" s="1"/>
  <c r="J189" i="2"/>
  <c r="P189" i="2" s="1"/>
  <c r="N188" i="2"/>
  <c r="T188" i="2" s="1"/>
  <c r="M188" i="2"/>
  <c r="S188" i="2" s="1"/>
  <c r="L188" i="2"/>
  <c r="R188" i="2" s="1"/>
  <c r="K188" i="2"/>
  <c r="Q188" i="2" s="1"/>
  <c r="J188" i="2"/>
  <c r="P188" i="2" s="1"/>
  <c r="R187" i="2"/>
  <c r="N187" i="2"/>
  <c r="T187" i="2" s="1"/>
  <c r="M187" i="2"/>
  <c r="S187" i="2" s="1"/>
  <c r="L187" i="2"/>
  <c r="K187" i="2"/>
  <c r="Q187" i="2" s="1"/>
  <c r="J187" i="2"/>
  <c r="P187" i="2" s="1"/>
  <c r="N186" i="2"/>
  <c r="T186" i="2" s="1"/>
  <c r="M186" i="2"/>
  <c r="S186" i="2" s="1"/>
  <c r="L186" i="2"/>
  <c r="R186" i="2" s="1"/>
  <c r="K186" i="2"/>
  <c r="Q186" i="2" s="1"/>
  <c r="J186" i="2"/>
  <c r="P186" i="2" s="1"/>
  <c r="S185" i="2"/>
  <c r="N185" i="2"/>
  <c r="T185" i="2" s="1"/>
  <c r="M185" i="2"/>
  <c r="L185" i="2"/>
  <c r="R185" i="2" s="1"/>
  <c r="K185" i="2"/>
  <c r="Q185" i="2" s="1"/>
  <c r="J185" i="2"/>
  <c r="P185" i="2" s="1"/>
  <c r="N184" i="2"/>
  <c r="T184" i="2" s="1"/>
  <c r="M184" i="2"/>
  <c r="S184" i="2" s="1"/>
  <c r="L184" i="2"/>
  <c r="R184" i="2" s="1"/>
  <c r="K184" i="2"/>
  <c r="Q184" i="2" s="1"/>
  <c r="J184" i="2"/>
  <c r="P184" i="2" s="1"/>
  <c r="R183" i="2"/>
  <c r="N183" i="2"/>
  <c r="T183" i="2" s="1"/>
  <c r="M183" i="2"/>
  <c r="S183" i="2" s="1"/>
  <c r="L183" i="2"/>
  <c r="K183" i="2"/>
  <c r="Q183" i="2" s="1"/>
  <c r="J183" i="2"/>
  <c r="P183" i="2" s="1"/>
  <c r="R182" i="2"/>
  <c r="N182" i="2"/>
  <c r="T182" i="2" s="1"/>
  <c r="M182" i="2"/>
  <c r="S182" i="2" s="1"/>
  <c r="L182" i="2"/>
  <c r="K182" i="2"/>
  <c r="Q182" i="2" s="1"/>
  <c r="J182" i="2"/>
  <c r="P182" i="2" s="1"/>
  <c r="S181" i="2"/>
  <c r="N181" i="2"/>
  <c r="T181" i="2" s="1"/>
  <c r="M181" i="2"/>
  <c r="L181" i="2"/>
  <c r="R181" i="2" s="1"/>
  <c r="K181" i="2"/>
  <c r="Q181" i="2" s="1"/>
  <c r="J181" i="2"/>
  <c r="P181" i="2" s="1"/>
  <c r="N180" i="2"/>
  <c r="T180" i="2" s="1"/>
  <c r="M180" i="2"/>
  <c r="S180" i="2" s="1"/>
  <c r="L180" i="2"/>
  <c r="R180" i="2" s="1"/>
  <c r="K180" i="2"/>
  <c r="Q180" i="2" s="1"/>
  <c r="J180" i="2"/>
  <c r="N179" i="2"/>
  <c r="T179" i="2" s="1"/>
  <c r="M179" i="2"/>
  <c r="S179" i="2" s="1"/>
  <c r="L179" i="2"/>
  <c r="R179" i="2" s="1"/>
  <c r="K179" i="2"/>
  <c r="J179" i="2"/>
  <c r="P179" i="2" s="1"/>
  <c r="N178" i="2"/>
  <c r="T178" i="2" s="1"/>
  <c r="M178" i="2"/>
  <c r="S178" i="2" s="1"/>
  <c r="L178" i="2"/>
  <c r="R178" i="2" s="1"/>
  <c r="K178" i="2"/>
  <c r="Q178" i="2" s="1"/>
  <c r="J178" i="2"/>
  <c r="N177" i="2"/>
  <c r="T177" i="2" s="1"/>
  <c r="M177" i="2"/>
  <c r="S177" i="2" s="1"/>
  <c r="L177" i="2"/>
  <c r="R177" i="2" s="1"/>
  <c r="K177" i="2"/>
  <c r="Q177" i="2" s="1"/>
  <c r="J177" i="2"/>
  <c r="P177" i="2" s="1"/>
  <c r="N176" i="2"/>
  <c r="T176" i="2" s="1"/>
  <c r="M176" i="2"/>
  <c r="S176" i="2" s="1"/>
  <c r="L176" i="2"/>
  <c r="R176" i="2" s="1"/>
  <c r="K176" i="2"/>
  <c r="Q176" i="2" s="1"/>
  <c r="J176" i="2"/>
  <c r="N175" i="2"/>
  <c r="T175" i="2" s="1"/>
  <c r="M175" i="2"/>
  <c r="S175" i="2" s="1"/>
  <c r="L175" i="2"/>
  <c r="R175" i="2" s="1"/>
  <c r="K175" i="2"/>
  <c r="O175" i="2" s="1"/>
  <c r="U175" i="2" s="1"/>
  <c r="J175" i="2"/>
  <c r="P175" i="2" s="1"/>
  <c r="N174" i="2"/>
  <c r="T174" i="2" s="1"/>
  <c r="M174" i="2"/>
  <c r="S174" i="2" s="1"/>
  <c r="L174" i="2"/>
  <c r="R174" i="2" s="1"/>
  <c r="K174" i="2"/>
  <c r="Q174" i="2" s="1"/>
  <c r="J174" i="2"/>
  <c r="R173" i="2"/>
  <c r="N173" i="2"/>
  <c r="T173" i="2" s="1"/>
  <c r="M173" i="2"/>
  <c r="S173" i="2" s="1"/>
  <c r="L173" i="2"/>
  <c r="K173" i="2"/>
  <c r="Q173" i="2" s="1"/>
  <c r="J173" i="2"/>
  <c r="P173" i="2" s="1"/>
  <c r="N172" i="2"/>
  <c r="T172" i="2" s="1"/>
  <c r="M172" i="2"/>
  <c r="S172" i="2" s="1"/>
  <c r="L172" i="2"/>
  <c r="R172" i="2" s="1"/>
  <c r="K172" i="2"/>
  <c r="Q172" i="2" s="1"/>
  <c r="J172" i="2"/>
  <c r="S171" i="2"/>
  <c r="R171" i="2"/>
  <c r="N171" i="2"/>
  <c r="T171" i="2" s="1"/>
  <c r="M171" i="2"/>
  <c r="L171" i="2"/>
  <c r="K171" i="2"/>
  <c r="J171" i="2"/>
  <c r="P171" i="2" s="1"/>
  <c r="N170" i="2"/>
  <c r="T170" i="2" s="1"/>
  <c r="M170" i="2"/>
  <c r="S170" i="2" s="1"/>
  <c r="L170" i="2"/>
  <c r="R170" i="2" s="1"/>
  <c r="K170" i="2"/>
  <c r="Q170" i="2" s="1"/>
  <c r="J170" i="2"/>
  <c r="N169" i="2"/>
  <c r="T169" i="2" s="1"/>
  <c r="M169" i="2"/>
  <c r="S169" i="2" s="1"/>
  <c r="L169" i="2"/>
  <c r="R169" i="2" s="1"/>
  <c r="K169" i="2"/>
  <c r="J169" i="2"/>
  <c r="P169" i="2" s="1"/>
  <c r="N168" i="2"/>
  <c r="T168" i="2" s="1"/>
  <c r="M168" i="2"/>
  <c r="S168" i="2" s="1"/>
  <c r="L168" i="2"/>
  <c r="R168" i="2" s="1"/>
  <c r="K168" i="2"/>
  <c r="Q168" i="2" s="1"/>
  <c r="J168" i="2"/>
  <c r="N167" i="2"/>
  <c r="T167" i="2" s="1"/>
  <c r="M167" i="2"/>
  <c r="S167" i="2" s="1"/>
  <c r="L167" i="2"/>
  <c r="R167" i="2" s="1"/>
  <c r="K167" i="2"/>
  <c r="J167" i="2"/>
  <c r="P167" i="2" s="1"/>
  <c r="N166" i="2"/>
  <c r="T166" i="2" s="1"/>
  <c r="M166" i="2"/>
  <c r="S166" i="2" s="1"/>
  <c r="L166" i="2"/>
  <c r="R166" i="2" s="1"/>
  <c r="K166" i="2"/>
  <c r="Q166" i="2" s="1"/>
  <c r="J166" i="2"/>
  <c r="Q165" i="2"/>
  <c r="N165" i="2"/>
  <c r="T165" i="2" s="1"/>
  <c r="M165" i="2"/>
  <c r="S165" i="2" s="1"/>
  <c r="L165" i="2"/>
  <c r="R165" i="2" s="1"/>
  <c r="K165" i="2"/>
  <c r="J165" i="2"/>
  <c r="P165" i="2" s="1"/>
  <c r="T164" i="2"/>
  <c r="Q164" i="2"/>
  <c r="N164" i="2"/>
  <c r="M164" i="2"/>
  <c r="S164" i="2" s="1"/>
  <c r="L164" i="2"/>
  <c r="R164" i="2" s="1"/>
  <c r="K164" i="2"/>
  <c r="J164" i="2"/>
  <c r="P164" i="2" s="1"/>
  <c r="T163" i="2"/>
  <c r="Q163" i="2"/>
  <c r="N163" i="2"/>
  <c r="M163" i="2"/>
  <c r="S163" i="2" s="1"/>
  <c r="L163" i="2"/>
  <c r="R163" i="2" s="1"/>
  <c r="K163" i="2"/>
  <c r="J163" i="2"/>
  <c r="P163" i="2" s="1"/>
  <c r="T162" i="2"/>
  <c r="Q162" i="2"/>
  <c r="N162" i="2"/>
  <c r="M162" i="2"/>
  <c r="S162" i="2" s="1"/>
  <c r="L162" i="2"/>
  <c r="R162" i="2" s="1"/>
  <c r="K162" i="2"/>
  <c r="J162" i="2"/>
  <c r="P162" i="2" s="1"/>
  <c r="T161" i="2"/>
  <c r="Q161" i="2"/>
  <c r="N161" i="2"/>
  <c r="M161" i="2"/>
  <c r="S161" i="2" s="1"/>
  <c r="L161" i="2"/>
  <c r="R161" i="2" s="1"/>
  <c r="K161" i="2"/>
  <c r="J161" i="2"/>
  <c r="P161" i="2" s="1"/>
  <c r="T160" i="2"/>
  <c r="Q160" i="2"/>
  <c r="N160" i="2"/>
  <c r="M160" i="2"/>
  <c r="S160" i="2" s="1"/>
  <c r="L160" i="2"/>
  <c r="R160" i="2" s="1"/>
  <c r="K160" i="2"/>
  <c r="J160" i="2"/>
  <c r="P160" i="2" s="1"/>
  <c r="T159" i="2"/>
  <c r="Q159" i="2"/>
  <c r="N159" i="2"/>
  <c r="M159" i="2"/>
  <c r="S159" i="2" s="1"/>
  <c r="L159" i="2"/>
  <c r="R159" i="2" s="1"/>
  <c r="K159" i="2"/>
  <c r="J159" i="2"/>
  <c r="P159" i="2" s="1"/>
  <c r="T158" i="2"/>
  <c r="Q158" i="2"/>
  <c r="N158" i="2"/>
  <c r="M158" i="2"/>
  <c r="S158" i="2" s="1"/>
  <c r="L158" i="2"/>
  <c r="R158" i="2" s="1"/>
  <c r="K158" i="2"/>
  <c r="J158" i="2"/>
  <c r="P158" i="2" s="1"/>
  <c r="T157" i="2"/>
  <c r="Q157" i="2"/>
  <c r="N157" i="2"/>
  <c r="M157" i="2"/>
  <c r="S157" i="2" s="1"/>
  <c r="L157" i="2"/>
  <c r="R157" i="2" s="1"/>
  <c r="K157" i="2"/>
  <c r="J157" i="2"/>
  <c r="P157" i="2" s="1"/>
  <c r="T156" i="2"/>
  <c r="Q156" i="2"/>
  <c r="N156" i="2"/>
  <c r="M156" i="2"/>
  <c r="S156" i="2" s="1"/>
  <c r="L156" i="2"/>
  <c r="R156" i="2" s="1"/>
  <c r="K156" i="2"/>
  <c r="J156" i="2"/>
  <c r="P156" i="2" s="1"/>
  <c r="T155" i="2"/>
  <c r="Q155" i="2"/>
  <c r="N155" i="2"/>
  <c r="M155" i="2"/>
  <c r="S155" i="2" s="1"/>
  <c r="L155" i="2"/>
  <c r="R155" i="2" s="1"/>
  <c r="K155" i="2"/>
  <c r="J155" i="2"/>
  <c r="P155" i="2" s="1"/>
  <c r="T154" i="2"/>
  <c r="Q154" i="2"/>
  <c r="N154" i="2"/>
  <c r="M154" i="2"/>
  <c r="S154" i="2" s="1"/>
  <c r="L154" i="2"/>
  <c r="R154" i="2" s="1"/>
  <c r="K154" i="2"/>
  <c r="J154" i="2"/>
  <c r="P154" i="2" s="1"/>
  <c r="T153" i="2"/>
  <c r="Q153" i="2"/>
  <c r="N153" i="2"/>
  <c r="M153" i="2"/>
  <c r="S153" i="2" s="1"/>
  <c r="L153" i="2"/>
  <c r="R153" i="2" s="1"/>
  <c r="K153" i="2"/>
  <c r="J153" i="2"/>
  <c r="P153" i="2" s="1"/>
  <c r="T152" i="2"/>
  <c r="Q152" i="2"/>
  <c r="N152" i="2"/>
  <c r="M152" i="2"/>
  <c r="S152" i="2" s="1"/>
  <c r="L152" i="2"/>
  <c r="R152" i="2" s="1"/>
  <c r="K152" i="2"/>
  <c r="J152" i="2"/>
  <c r="P152" i="2" s="1"/>
  <c r="T151" i="2"/>
  <c r="Q151" i="2"/>
  <c r="N151" i="2"/>
  <c r="M151" i="2"/>
  <c r="S151" i="2" s="1"/>
  <c r="L151" i="2"/>
  <c r="R151" i="2" s="1"/>
  <c r="K151" i="2"/>
  <c r="J151" i="2"/>
  <c r="P151" i="2" s="1"/>
  <c r="T150" i="2"/>
  <c r="Q150" i="2"/>
  <c r="N150" i="2"/>
  <c r="M150" i="2"/>
  <c r="S150" i="2" s="1"/>
  <c r="L150" i="2"/>
  <c r="R150" i="2" s="1"/>
  <c r="K150" i="2"/>
  <c r="J150" i="2"/>
  <c r="P150" i="2" s="1"/>
  <c r="T149" i="2"/>
  <c r="Q149" i="2"/>
  <c r="N149" i="2"/>
  <c r="M149" i="2"/>
  <c r="S149" i="2" s="1"/>
  <c r="L149" i="2"/>
  <c r="R149" i="2" s="1"/>
  <c r="K149" i="2"/>
  <c r="J149" i="2"/>
  <c r="P149" i="2" s="1"/>
  <c r="T148" i="2"/>
  <c r="Q148" i="2"/>
  <c r="N148" i="2"/>
  <c r="M148" i="2"/>
  <c r="S148" i="2" s="1"/>
  <c r="L148" i="2"/>
  <c r="R148" i="2" s="1"/>
  <c r="K148" i="2"/>
  <c r="J148" i="2"/>
  <c r="P148" i="2" s="1"/>
  <c r="T147" i="2"/>
  <c r="Q147" i="2"/>
  <c r="N147" i="2"/>
  <c r="M147" i="2"/>
  <c r="S147" i="2" s="1"/>
  <c r="L147" i="2"/>
  <c r="R147" i="2" s="1"/>
  <c r="K147" i="2"/>
  <c r="J147" i="2"/>
  <c r="P147" i="2" s="1"/>
  <c r="T146" i="2"/>
  <c r="Q146" i="2"/>
  <c r="N146" i="2"/>
  <c r="M146" i="2"/>
  <c r="S146" i="2" s="1"/>
  <c r="L146" i="2"/>
  <c r="R146" i="2" s="1"/>
  <c r="K146" i="2"/>
  <c r="J146" i="2"/>
  <c r="P146" i="2" s="1"/>
  <c r="T145" i="2"/>
  <c r="N145" i="2"/>
  <c r="M145" i="2"/>
  <c r="S145" i="2" s="1"/>
  <c r="L145" i="2"/>
  <c r="R145" i="2" s="1"/>
  <c r="K145" i="2"/>
  <c r="J145" i="2"/>
  <c r="P145" i="2" s="1"/>
  <c r="T144" i="2"/>
  <c r="Q144" i="2"/>
  <c r="N144" i="2"/>
  <c r="M144" i="2"/>
  <c r="S144" i="2" s="1"/>
  <c r="L144" i="2"/>
  <c r="R144" i="2" s="1"/>
  <c r="K144" i="2"/>
  <c r="J144" i="2"/>
  <c r="P144" i="2" s="1"/>
  <c r="N143" i="2"/>
  <c r="T143" i="2" s="1"/>
  <c r="M143" i="2"/>
  <c r="S143" i="2" s="1"/>
  <c r="L143" i="2"/>
  <c r="R143" i="2" s="1"/>
  <c r="K143" i="2"/>
  <c r="J143" i="2"/>
  <c r="P143" i="2" s="1"/>
  <c r="T142" i="2"/>
  <c r="N142" i="2"/>
  <c r="M142" i="2"/>
  <c r="S142" i="2" s="1"/>
  <c r="L142" i="2"/>
  <c r="R142" i="2" s="1"/>
  <c r="K142" i="2"/>
  <c r="Q142" i="2" s="1"/>
  <c r="J142" i="2"/>
  <c r="P142" i="2" s="1"/>
  <c r="N141" i="2"/>
  <c r="T141" i="2" s="1"/>
  <c r="M141" i="2"/>
  <c r="S141" i="2" s="1"/>
  <c r="L141" i="2"/>
  <c r="R141" i="2" s="1"/>
  <c r="K141" i="2"/>
  <c r="J141" i="2"/>
  <c r="P141" i="2" s="1"/>
  <c r="T140" i="2"/>
  <c r="N140" i="2"/>
  <c r="M140" i="2"/>
  <c r="S140" i="2" s="1"/>
  <c r="L140" i="2"/>
  <c r="R140" i="2" s="1"/>
  <c r="K140" i="2"/>
  <c r="J140" i="2"/>
  <c r="P140" i="2" s="1"/>
  <c r="T139" i="2"/>
  <c r="Q139" i="2"/>
  <c r="N139" i="2"/>
  <c r="M139" i="2"/>
  <c r="S139" i="2" s="1"/>
  <c r="L139" i="2"/>
  <c r="R139" i="2" s="1"/>
  <c r="K139" i="2"/>
  <c r="J139" i="2"/>
  <c r="P139" i="2" s="1"/>
  <c r="N138" i="2"/>
  <c r="T138" i="2" s="1"/>
  <c r="M138" i="2"/>
  <c r="S138" i="2" s="1"/>
  <c r="L138" i="2"/>
  <c r="R138" i="2" s="1"/>
  <c r="K138" i="2"/>
  <c r="Q138" i="2" s="1"/>
  <c r="J138" i="2"/>
  <c r="P138" i="2" s="1"/>
  <c r="T137" i="2"/>
  <c r="N137" i="2"/>
  <c r="M137" i="2"/>
  <c r="S137" i="2" s="1"/>
  <c r="L137" i="2"/>
  <c r="R137" i="2" s="1"/>
  <c r="K137" i="2"/>
  <c r="J137" i="2"/>
  <c r="P137" i="2" s="1"/>
  <c r="Q136" i="2"/>
  <c r="N136" i="2"/>
  <c r="T136" i="2" s="1"/>
  <c r="M136" i="2"/>
  <c r="S136" i="2" s="1"/>
  <c r="L136" i="2"/>
  <c r="R136" i="2" s="1"/>
  <c r="K136" i="2"/>
  <c r="J136" i="2"/>
  <c r="P136" i="2" s="1"/>
  <c r="N135" i="2"/>
  <c r="T135" i="2" s="1"/>
  <c r="M135" i="2"/>
  <c r="S135" i="2" s="1"/>
  <c r="L135" i="2"/>
  <c r="R135" i="2" s="1"/>
  <c r="K135" i="2"/>
  <c r="J135" i="2"/>
  <c r="P135" i="2" s="1"/>
  <c r="P134" i="2"/>
  <c r="N134" i="2"/>
  <c r="T134" i="2" s="1"/>
  <c r="M134" i="2"/>
  <c r="S134" i="2" s="1"/>
  <c r="L134" i="2"/>
  <c r="R134" i="2" s="1"/>
  <c r="K134" i="2"/>
  <c r="Q134" i="2" s="1"/>
  <c r="J134" i="2"/>
  <c r="N133" i="2"/>
  <c r="T133" i="2" s="1"/>
  <c r="M133" i="2"/>
  <c r="S133" i="2" s="1"/>
  <c r="L133" i="2"/>
  <c r="R133" i="2" s="1"/>
  <c r="K133" i="2"/>
  <c r="J133" i="2"/>
  <c r="P133" i="2" s="1"/>
  <c r="P132" i="2"/>
  <c r="N132" i="2"/>
  <c r="T132" i="2" s="1"/>
  <c r="M132" i="2"/>
  <c r="S132" i="2" s="1"/>
  <c r="L132" i="2"/>
  <c r="R132" i="2" s="1"/>
  <c r="K132" i="2"/>
  <c r="J132" i="2"/>
  <c r="N131" i="2"/>
  <c r="T131" i="2" s="1"/>
  <c r="M131" i="2"/>
  <c r="S131" i="2" s="1"/>
  <c r="L131" i="2"/>
  <c r="R131" i="2" s="1"/>
  <c r="K131" i="2"/>
  <c r="Q131" i="2" s="1"/>
  <c r="J131" i="2"/>
  <c r="P131" i="2" s="1"/>
  <c r="P130" i="2"/>
  <c r="N130" i="2"/>
  <c r="T130" i="2" s="1"/>
  <c r="M130" i="2"/>
  <c r="S130" i="2" s="1"/>
  <c r="L130" i="2"/>
  <c r="R130" i="2" s="1"/>
  <c r="K130" i="2"/>
  <c r="Q130" i="2" s="1"/>
  <c r="J130" i="2"/>
  <c r="N129" i="2"/>
  <c r="T129" i="2" s="1"/>
  <c r="M129" i="2"/>
  <c r="S129" i="2" s="1"/>
  <c r="L129" i="2"/>
  <c r="R129" i="2" s="1"/>
  <c r="K129" i="2"/>
  <c r="J129" i="2"/>
  <c r="P129" i="2" s="1"/>
  <c r="P128" i="2"/>
  <c r="N128" i="2"/>
  <c r="T128" i="2" s="1"/>
  <c r="M128" i="2"/>
  <c r="S128" i="2" s="1"/>
  <c r="L128" i="2"/>
  <c r="R128" i="2" s="1"/>
  <c r="K128" i="2"/>
  <c r="Q128" i="2" s="1"/>
  <c r="J128" i="2"/>
  <c r="P127" i="2"/>
  <c r="N127" i="2"/>
  <c r="T127" i="2" s="1"/>
  <c r="M127" i="2"/>
  <c r="S127" i="2" s="1"/>
  <c r="L127" i="2"/>
  <c r="R127" i="2" s="1"/>
  <c r="K127" i="2"/>
  <c r="O127" i="2" s="1"/>
  <c r="U127" i="2" s="1"/>
  <c r="J127" i="2"/>
  <c r="S126" i="2"/>
  <c r="P126" i="2"/>
  <c r="N126" i="2"/>
  <c r="T126" i="2" s="1"/>
  <c r="M126" i="2"/>
  <c r="L126" i="2"/>
  <c r="R126" i="2" s="1"/>
  <c r="K126" i="2"/>
  <c r="Q126" i="2" s="1"/>
  <c r="J126" i="2"/>
  <c r="S125" i="2"/>
  <c r="P125" i="2"/>
  <c r="N125" i="2"/>
  <c r="T125" i="2" s="1"/>
  <c r="M125" i="2"/>
  <c r="L125" i="2"/>
  <c r="R125" i="2" s="1"/>
  <c r="K125" i="2"/>
  <c r="J125" i="2"/>
  <c r="P124" i="2"/>
  <c r="N124" i="2"/>
  <c r="T124" i="2" s="1"/>
  <c r="M124" i="2"/>
  <c r="S124" i="2" s="1"/>
  <c r="L124" i="2"/>
  <c r="R124" i="2" s="1"/>
  <c r="K124" i="2"/>
  <c r="O124" i="2" s="1"/>
  <c r="U124" i="2" s="1"/>
  <c r="J124" i="2"/>
  <c r="P123" i="2"/>
  <c r="N123" i="2"/>
  <c r="T123" i="2" s="1"/>
  <c r="M123" i="2"/>
  <c r="S123" i="2" s="1"/>
  <c r="L123" i="2"/>
  <c r="R123" i="2" s="1"/>
  <c r="K123" i="2"/>
  <c r="Q123" i="2" s="1"/>
  <c r="J123" i="2"/>
  <c r="S122" i="2"/>
  <c r="P122" i="2"/>
  <c r="N122" i="2"/>
  <c r="T122" i="2" s="1"/>
  <c r="M122" i="2"/>
  <c r="L122" i="2"/>
  <c r="R122" i="2" s="1"/>
  <c r="K122" i="2"/>
  <c r="Q122" i="2" s="1"/>
  <c r="J122" i="2"/>
  <c r="S121" i="2"/>
  <c r="P121" i="2"/>
  <c r="N121" i="2"/>
  <c r="T121" i="2" s="1"/>
  <c r="M121" i="2"/>
  <c r="L121" i="2"/>
  <c r="R121" i="2" s="1"/>
  <c r="K121" i="2"/>
  <c r="Q121" i="2" s="1"/>
  <c r="J121" i="2"/>
  <c r="S120" i="2"/>
  <c r="P120" i="2"/>
  <c r="N120" i="2"/>
  <c r="T120" i="2" s="1"/>
  <c r="M120" i="2"/>
  <c r="L120" i="2"/>
  <c r="R120" i="2" s="1"/>
  <c r="K120" i="2"/>
  <c r="Q120" i="2" s="1"/>
  <c r="J120" i="2"/>
  <c r="S119" i="2"/>
  <c r="P119" i="2"/>
  <c r="N119" i="2"/>
  <c r="T119" i="2" s="1"/>
  <c r="M119" i="2"/>
  <c r="L119" i="2"/>
  <c r="R119" i="2" s="1"/>
  <c r="K119" i="2"/>
  <c r="Q119" i="2" s="1"/>
  <c r="J119" i="2"/>
  <c r="S118" i="2"/>
  <c r="P118" i="2"/>
  <c r="N118" i="2"/>
  <c r="T118" i="2" s="1"/>
  <c r="M118" i="2"/>
  <c r="L118" i="2"/>
  <c r="R118" i="2" s="1"/>
  <c r="K118" i="2"/>
  <c r="Q118" i="2" s="1"/>
  <c r="J118" i="2"/>
  <c r="S117" i="2"/>
  <c r="P117" i="2"/>
  <c r="N117" i="2"/>
  <c r="T117" i="2" s="1"/>
  <c r="M117" i="2"/>
  <c r="L117" i="2"/>
  <c r="R117" i="2" s="1"/>
  <c r="K117" i="2"/>
  <c r="Q117" i="2" s="1"/>
  <c r="J117" i="2"/>
  <c r="S116" i="2"/>
  <c r="P116" i="2"/>
  <c r="N116" i="2"/>
  <c r="T116" i="2" s="1"/>
  <c r="M116" i="2"/>
  <c r="L116" i="2"/>
  <c r="R116" i="2" s="1"/>
  <c r="K116" i="2"/>
  <c r="Q116" i="2" s="1"/>
  <c r="J116" i="2"/>
  <c r="S115" i="2"/>
  <c r="P115" i="2"/>
  <c r="N115" i="2"/>
  <c r="T115" i="2" s="1"/>
  <c r="M115" i="2"/>
  <c r="L115" i="2"/>
  <c r="R115" i="2" s="1"/>
  <c r="K115" i="2"/>
  <c r="Q115" i="2" s="1"/>
  <c r="J115" i="2"/>
  <c r="S114" i="2"/>
  <c r="P114" i="2"/>
  <c r="N114" i="2"/>
  <c r="T114" i="2" s="1"/>
  <c r="M114" i="2"/>
  <c r="L114" i="2"/>
  <c r="R114" i="2" s="1"/>
  <c r="K114" i="2"/>
  <c r="Q114" i="2" s="1"/>
  <c r="J114" i="2"/>
  <c r="S113" i="2"/>
  <c r="P113" i="2"/>
  <c r="N113" i="2"/>
  <c r="T113" i="2" s="1"/>
  <c r="M113" i="2"/>
  <c r="L113" i="2"/>
  <c r="R113" i="2" s="1"/>
  <c r="K113" i="2"/>
  <c r="Q113" i="2" s="1"/>
  <c r="J113" i="2"/>
  <c r="S112" i="2"/>
  <c r="P112" i="2"/>
  <c r="N112" i="2"/>
  <c r="T112" i="2" s="1"/>
  <c r="M112" i="2"/>
  <c r="L112" i="2"/>
  <c r="R112" i="2" s="1"/>
  <c r="K112" i="2"/>
  <c r="Q112" i="2" s="1"/>
  <c r="J112" i="2"/>
  <c r="S111" i="2"/>
  <c r="P111" i="2"/>
  <c r="N111" i="2"/>
  <c r="T111" i="2" s="1"/>
  <c r="M111" i="2"/>
  <c r="L111" i="2"/>
  <c r="R111" i="2" s="1"/>
  <c r="K111" i="2"/>
  <c r="Q111" i="2" s="1"/>
  <c r="J111" i="2"/>
  <c r="S110" i="2"/>
  <c r="P110" i="2"/>
  <c r="N110" i="2"/>
  <c r="T110" i="2" s="1"/>
  <c r="M110" i="2"/>
  <c r="L110" i="2"/>
  <c r="R110" i="2" s="1"/>
  <c r="K110" i="2"/>
  <c r="Q110" i="2" s="1"/>
  <c r="J110" i="2"/>
  <c r="S109" i="2"/>
  <c r="P109" i="2"/>
  <c r="N109" i="2"/>
  <c r="T109" i="2" s="1"/>
  <c r="M109" i="2"/>
  <c r="L109" i="2"/>
  <c r="R109" i="2" s="1"/>
  <c r="K109" i="2"/>
  <c r="Q109" i="2" s="1"/>
  <c r="J109" i="2"/>
  <c r="S108" i="2"/>
  <c r="P108" i="2"/>
  <c r="N108" i="2"/>
  <c r="T108" i="2" s="1"/>
  <c r="M108" i="2"/>
  <c r="L108" i="2"/>
  <c r="R108" i="2" s="1"/>
  <c r="K108" i="2"/>
  <c r="Q108" i="2" s="1"/>
  <c r="J108" i="2"/>
  <c r="S107" i="2"/>
  <c r="P107" i="2"/>
  <c r="N107" i="2"/>
  <c r="T107" i="2" s="1"/>
  <c r="M107" i="2"/>
  <c r="L107" i="2"/>
  <c r="R107" i="2" s="1"/>
  <c r="K107" i="2"/>
  <c r="Q107" i="2" s="1"/>
  <c r="J107" i="2"/>
  <c r="S106" i="2"/>
  <c r="P106" i="2"/>
  <c r="N106" i="2"/>
  <c r="T106" i="2" s="1"/>
  <c r="M106" i="2"/>
  <c r="L106" i="2"/>
  <c r="R106" i="2" s="1"/>
  <c r="K106" i="2"/>
  <c r="Q106" i="2" s="1"/>
  <c r="J106" i="2"/>
  <c r="S105" i="2"/>
  <c r="P105" i="2"/>
  <c r="N105" i="2"/>
  <c r="T105" i="2" s="1"/>
  <c r="M105" i="2"/>
  <c r="L105" i="2"/>
  <c r="R105" i="2" s="1"/>
  <c r="K105" i="2"/>
  <c r="Q105" i="2" s="1"/>
  <c r="J105" i="2"/>
  <c r="S104" i="2"/>
  <c r="P104" i="2"/>
  <c r="N104" i="2"/>
  <c r="T104" i="2" s="1"/>
  <c r="M104" i="2"/>
  <c r="L104" i="2"/>
  <c r="R104" i="2" s="1"/>
  <c r="K104" i="2"/>
  <c r="Q104" i="2" s="1"/>
  <c r="J104" i="2"/>
  <c r="S103" i="2"/>
  <c r="P103" i="2"/>
  <c r="N103" i="2"/>
  <c r="T103" i="2" s="1"/>
  <c r="M103" i="2"/>
  <c r="L103" i="2"/>
  <c r="R103" i="2" s="1"/>
  <c r="K103" i="2"/>
  <c r="Q103" i="2" s="1"/>
  <c r="J103" i="2"/>
  <c r="S102" i="2"/>
  <c r="P102" i="2"/>
  <c r="N102" i="2"/>
  <c r="T102" i="2" s="1"/>
  <c r="M102" i="2"/>
  <c r="L102" i="2"/>
  <c r="R102" i="2" s="1"/>
  <c r="K102" i="2"/>
  <c r="Q102" i="2" s="1"/>
  <c r="J102" i="2"/>
  <c r="S101" i="2"/>
  <c r="P101" i="2"/>
  <c r="N101" i="2"/>
  <c r="T101" i="2" s="1"/>
  <c r="M101" i="2"/>
  <c r="L101" i="2"/>
  <c r="R101" i="2" s="1"/>
  <c r="K101" i="2"/>
  <c r="Q101" i="2" s="1"/>
  <c r="J101" i="2"/>
  <c r="S100" i="2"/>
  <c r="P100" i="2"/>
  <c r="N100" i="2"/>
  <c r="T100" i="2" s="1"/>
  <c r="M100" i="2"/>
  <c r="L100" i="2"/>
  <c r="R100" i="2" s="1"/>
  <c r="K100" i="2"/>
  <c r="Q100" i="2" s="1"/>
  <c r="J100" i="2"/>
  <c r="S99" i="2"/>
  <c r="P99" i="2"/>
  <c r="N99" i="2"/>
  <c r="T99" i="2" s="1"/>
  <c r="M99" i="2"/>
  <c r="L99" i="2"/>
  <c r="R99" i="2" s="1"/>
  <c r="K99" i="2"/>
  <c r="Q99" i="2" s="1"/>
  <c r="J99" i="2"/>
  <c r="S98" i="2"/>
  <c r="P98" i="2"/>
  <c r="N98" i="2"/>
  <c r="T98" i="2" s="1"/>
  <c r="M98" i="2"/>
  <c r="L98" i="2"/>
  <c r="R98" i="2" s="1"/>
  <c r="K98" i="2"/>
  <c r="Q98" i="2" s="1"/>
  <c r="J98" i="2"/>
  <c r="S97" i="2"/>
  <c r="P97" i="2"/>
  <c r="N97" i="2"/>
  <c r="T97" i="2" s="1"/>
  <c r="M97" i="2"/>
  <c r="L97" i="2"/>
  <c r="R97" i="2" s="1"/>
  <c r="K97" i="2"/>
  <c r="Q97" i="2" s="1"/>
  <c r="J97" i="2"/>
  <c r="S96" i="2"/>
  <c r="P96" i="2"/>
  <c r="N96" i="2"/>
  <c r="T96" i="2" s="1"/>
  <c r="M96" i="2"/>
  <c r="L96" i="2"/>
  <c r="R96" i="2" s="1"/>
  <c r="K96" i="2"/>
  <c r="Q96" i="2" s="1"/>
  <c r="J96" i="2"/>
  <c r="S95" i="2"/>
  <c r="N95" i="2"/>
  <c r="T95" i="2" s="1"/>
  <c r="M95" i="2"/>
  <c r="L95" i="2"/>
  <c r="R95" i="2" s="1"/>
  <c r="K95" i="2"/>
  <c r="Q95" i="2" s="1"/>
  <c r="J95" i="2"/>
  <c r="P95" i="2" s="1"/>
  <c r="S94" i="2"/>
  <c r="N94" i="2"/>
  <c r="T94" i="2" s="1"/>
  <c r="M94" i="2"/>
  <c r="L94" i="2"/>
  <c r="R94" i="2" s="1"/>
  <c r="K94" i="2"/>
  <c r="Q94" i="2" s="1"/>
  <c r="J94" i="2"/>
  <c r="P94" i="2" s="1"/>
  <c r="S93" i="2"/>
  <c r="P93" i="2"/>
  <c r="N93" i="2"/>
  <c r="T93" i="2" s="1"/>
  <c r="M93" i="2"/>
  <c r="L93" i="2"/>
  <c r="R93" i="2" s="1"/>
  <c r="K93" i="2"/>
  <c r="Q93" i="2" s="1"/>
  <c r="J93" i="2"/>
  <c r="S92" i="2"/>
  <c r="P92" i="2"/>
  <c r="N92" i="2"/>
  <c r="T92" i="2" s="1"/>
  <c r="M92" i="2"/>
  <c r="L92" i="2"/>
  <c r="R92" i="2" s="1"/>
  <c r="K92" i="2"/>
  <c r="Q92" i="2" s="1"/>
  <c r="J92" i="2"/>
  <c r="S91" i="2"/>
  <c r="N91" i="2"/>
  <c r="T91" i="2" s="1"/>
  <c r="M91" i="2"/>
  <c r="L91" i="2"/>
  <c r="R91" i="2" s="1"/>
  <c r="K91" i="2"/>
  <c r="Q91" i="2" s="1"/>
  <c r="J91" i="2"/>
  <c r="P91" i="2" s="1"/>
  <c r="S90" i="2"/>
  <c r="N90" i="2"/>
  <c r="T90" i="2" s="1"/>
  <c r="M90" i="2"/>
  <c r="L90" i="2"/>
  <c r="R90" i="2" s="1"/>
  <c r="K90" i="2"/>
  <c r="Q90" i="2" s="1"/>
  <c r="J90" i="2"/>
  <c r="P90" i="2" s="1"/>
  <c r="S89" i="2"/>
  <c r="P89" i="2"/>
  <c r="N89" i="2"/>
  <c r="T89" i="2" s="1"/>
  <c r="M89" i="2"/>
  <c r="L89" i="2"/>
  <c r="R89" i="2" s="1"/>
  <c r="K89" i="2"/>
  <c r="Q89" i="2" s="1"/>
  <c r="J89" i="2"/>
  <c r="N88" i="2"/>
  <c r="T88" i="2" s="1"/>
  <c r="M88" i="2"/>
  <c r="S88" i="2" s="1"/>
  <c r="L88" i="2"/>
  <c r="R88" i="2" s="1"/>
  <c r="K88" i="2"/>
  <c r="Q88" i="2" s="1"/>
  <c r="J88" i="2"/>
  <c r="P88" i="2" s="1"/>
  <c r="S87" i="2"/>
  <c r="N87" i="2"/>
  <c r="T87" i="2" s="1"/>
  <c r="M87" i="2"/>
  <c r="L87" i="2"/>
  <c r="R87" i="2" s="1"/>
  <c r="K87" i="2"/>
  <c r="Q87" i="2" s="1"/>
  <c r="J87" i="2"/>
  <c r="P87" i="2" s="1"/>
  <c r="T86" i="2"/>
  <c r="S86" i="2"/>
  <c r="N86" i="2"/>
  <c r="M86" i="2"/>
  <c r="L86" i="2"/>
  <c r="R86" i="2" s="1"/>
  <c r="K86" i="2"/>
  <c r="Q86" i="2" s="1"/>
  <c r="J86" i="2"/>
  <c r="P86" i="2" s="1"/>
  <c r="N85" i="2"/>
  <c r="T85" i="2" s="1"/>
  <c r="M85" i="2"/>
  <c r="S85" i="2" s="1"/>
  <c r="L85" i="2"/>
  <c r="R85" i="2" s="1"/>
  <c r="K85" i="2"/>
  <c r="Q85" i="2" s="1"/>
  <c r="J85" i="2"/>
  <c r="P85" i="2" s="1"/>
  <c r="T84" i="2"/>
  <c r="N84" i="2"/>
  <c r="M84" i="2"/>
  <c r="S84" i="2" s="1"/>
  <c r="L84" i="2"/>
  <c r="R84" i="2" s="1"/>
  <c r="K84" i="2"/>
  <c r="Q84" i="2" s="1"/>
  <c r="J84" i="2"/>
  <c r="P84" i="2" s="1"/>
  <c r="S83" i="2"/>
  <c r="N83" i="2"/>
  <c r="T83" i="2" s="1"/>
  <c r="M83" i="2"/>
  <c r="L83" i="2"/>
  <c r="R83" i="2" s="1"/>
  <c r="K83" i="2"/>
  <c r="Q83" i="2" s="1"/>
  <c r="J83" i="2"/>
  <c r="P83" i="2" s="1"/>
  <c r="T82" i="2"/>
  <c r="S82" i="2"/>
  <c r="P82" i="2"/>
  <c r="N82" i="2"/>
  <c r="M82" i="2"/>
  <c r="L82" i="2"/>
  <c r="R82" i="2" s="1"/>
  <c r="K82" i="2"/>
  <c r="Q82" i="2" s="1"/>
  <c r="J82" i="2"/>
  <c r="S81" i="2"/>
  <c r="R81" i="2"/>
  <c r="N81" i="2"/>
  <c r="T81" i="2" s="1"/>
  <c r="M81" i="2"/>
  <c r="L81" i="2"/>
  <c r="K81" i="2"/>
  <c r="Q81" i="2" s="1"/>
  <c r="J81" i="2"/>
  <c r="P81" i="2" s="1"/>
  <c r="S80" i="2"/>
  <c r="N80" i="2"/>
  <c r="T80" i="2" s="1"/>
  <c r="M80" i="2"/>
  <c r="L80" i="2"/>
  <c r="R80" i="2" s="1"/>
  <c r="K80" i="2"/>
  <c r="Q80" i="2" s="1"/>
  <c r="J80" i="2"/>
  <c r="P80" i="2" s="1"/>
  <c r="R79" i="2"/>
  <c r="N79" i="2"/>
  <c r="T79" i="2" s="1"/>
  <c r="M79" i="2"/>
  <c r="S79" i="2" s="1"/>
  <c r="L79" i="2"/>
  <c r="K79" i="2"/>
  <c r="Q79" i="2" s="1"/>
  <c r="J79" i="2"/>
  <c r="P79" i="2" s="1"/>
  <c r="P78" i="2"/>
  <c r="N78" i="2"/>
  <c r="T78" i="2" s="1"/>
  <c r="M78" i="2"/>
  <c r="S78" i="2" s="1"/>
  <c r="L78" i="2"/>
  <c r="R78" i="2" s="1"/>
  <c r="K78" i="2"/>
  <c r="Q78" i="2" s="1"/>
  <c r="J78" i="2"/>
  <c r="N77" i="2"/>
  <c r="T77" i="2" s="1"/>
  <c r="M77" i="2"/>
  <c r="S77" i="2" s="1"/>
  <c r="L77" i="2"/>
  <c r="R77" i="2" s="1"/>
  <c r="K77" i="2"/>
  <c r="Q77" i="2" s="1"/>
  <c r="J77" i="2"/>
  <c r="P77" i="2" s="1"/>
  <c r="T76" i="2"/>
  <c r="S76" i="2"/>
  <c r="N76" i="2"/>
  <c r="M76" i="2"/>
  <c r="L76" i="2"/>
  <c r="R76" i="2" s="1"/>
  <c r="K76" i="2"/>
  <c r="Q76" i="2" s="1"/>
  <c r="J76" i="2"/>
  <c r="P76" i="2" s="1"/>
  <c r="S75" i="2"/>
  <c r="R75" i="2"/>
  <c r="N75" i="2"/>
  <c r="T75" i="2" s="1"/>
  <c r="M75" i="2"/>
  <c r="L75" i="2"/>
  <c r="K75" i="2"/>
  <c r="Q75" i="2" s="1"/>
  <c r="J75" i="2"/>
  <c r="P75" i="2" s="1"/>
  <c r="T74" i="2"/>
  <c r="S74" i="2"/>
  <c r="P74" i="2"/>
  <c r="N74" i="2"/>
  <c r="M74" i="2"/>
  <c r="L74" i="2"/>
  <c r="R74" i="2" s="1"/>
  <c r="K74" i="2"/>
  <c r="Q74" i="2" s="1"/>
  <c r="J74" i="2"/>
  <c r="S73" i="2"/>
  <c r="R73" i="2"/>
  <c r="N73" i="2"/>
  <c r="T73" i="2" s="1"/>
  <c r="M73" i="2"/>
  <c r="L73" i="2"/>
  <c r="K73" i="2"/>
  <c r="Q73" i="2" s="1"/>
  <c r="J73" i="2"/>
  <c r="P73" i="2" s="1"/>
  <c r="N72" i="2"/>
  <c r="T72" i="2" s="1"/>
  <c r="M72" i="2"/>
  <c r="S72" i="2" s="1"/>
  <c r="L72" i="2"/>
  <c r="R72" i="2" s="1"/>
  <c r="K72" i="2"/>
  <c r="Q72" i="2" s="1"/>
  <c r="J72" i="2"/>
  <c r="P72" i="2" s="1"/>
  <c r="S71" i="2"/>
  <c r="N71" i="2"/>
  <c r="T71" i="2" s="1"/>
  <c r="M71" i="2"/>
  <c r="L71" i="2"/>
  <c r="R71" i="2" s="1"/>
  <c r="K71" i="2"/>
  <c r="Q71" i="2" s="1"/>
  <c r="J71" i="2"/>
  <c r="P71" i="2" s="1"/>
  <c r="T70" i="2"/>
  <c r="S70" i="2"/>
  <c r="P70" i="2"/>
  <c r="N70" i="2"/>
  <c r="M70" i="2"/>
  <c r="L70" i="2"/>
  <c r="R70" i="2" s="1"/>
  <c r="K70" i="2"/>
  <c r="Q70" i="2" s="1"/>
  <c r="J70" i="2"/>
  <c r="S69" i="2"/>
  <c r="R69" i="2"/>
  <c r="N69" i="2"/>
  <c r="T69" i="2" s="1"/>
  <c r="M69" i="2"/>
  <c r="L69" i="2"/>
  <c r="K69" i="2"/>
  <c r="Q69" i="2" s="1"/>
  <c r="J69" i="2"/>
  <c r="S68" i="2"/>
  <c r="P68" i="2"/>
  <c r="N68" i="2"/>
  <c r="T68" i="2" s="1"/>
  <c r="M68" i="2"/>
  <c r="L68" i="2"/>
  <c r="R68" i="2" s="1"/>
  <c r="K68" i="2"/>
  <c r="Q68" i="2" s="1"/>
  <c r="J68" i="2"/>
  <c r="R67" i="2"/>
  <c r="N67" i="2"/>
  <c r="T67" i="2" s="1"/>
  <c r="M67" i="2"/>
  <c r="S67" i="2" s="1"/>
  <c r="L67" i="2"/>
  <c r="K67" i="2"/>
  <c r="Q67" i="2" s="1"/>
  <c r="J67" i="2"/>
  <c r="N66" i="2"/>
  <c r="T66" i="2" s="1"/>
  <c r="M66" i="2"/>
  <c r="S66" i="2" s="1"/>
  <c r="L66" i="2"/>
  <c r="R66" i="2" s="1"/>
  <c r="K66" i="2"/>
  <c r="Q66" i="2" s="1"/>
  <c r="J66" i="2"/>
  <c r="P66" i="2" s="1"/>
  <c r="N65" i="2"/>
  <c r="T65" i="2" s="1"/>
  <c r="M65" i="2"/>
  <c r="S65" i="2" s="1"/>
  <c r="L65" i="2"/>
  <c r="R65" i="2" s="1"/>
  <c r="K65" i="2"/>
  <c r="Q65" i="2" s="1"/>
  <c r="J65" i="2"/>
  <c r="N64" i="2"/>
  <c r="T64" i="2" s="1"/>
  <c r="M64" i="2"/>
  <c r="S64" i="2" s="1"/>
  <c r="L64" i="2"/>
  <c r="R64" i="2" s="1"/>
  <c r="K64" i="2"/>
  <c r="Q64" i="2" s="1"/>
  <c r="J64" i="2"/>
  <c r="N63" i="2"/>
  <c r="T63" i="2" s="1"/>
  <c r="M63" i="2"/>
  <c r="S63" i="2" s="1"/>
  <c r="L63" i="2"/>
  <c r="R63" i="2" s="1"/>
  <c r="K63" i="2"/>
  <c r="Q63" i="2" s="1"/>
  <c r="J63" i="2"/>
  <c r="N62" i="2"/>
  <c r="T62" i="2" s="1"/>
  <c r="M62" i="2"/>
  <c r="S62" i="2" s="1"/>
  <c r="L62" i="2"/>
  <c r="R62" i="2" s="1"/>
  <c r="K62" i="2"/>
  <c r="Q62" i="2" s="1"/>
  <c r="J62" i="2"/>
  <c r="N61" i="2"/>
  <c r="T61" i="2" s="1"/>
  <c r="M61" i="2"/>
  <c r="S61" i="2" s="1"/>
  <c r="L61" i="2"/>
  <c r="R61" i="2" s="1"/>
  <c r="K61" i="2"/>
  <c r="Q61" i="2" s="1"/>
  <c r="J61" i="2"/>
  <c r="N60" i="2"/>
  <c r="T60" i="2" s="1"/>
  <c r="M60" i="2"/>
  <c r="S60" i="2" s="1"/>
  <c r="L60" i="2"/>
  <c r="R60" i="2" s="1"/>
  <c r="K60" i="2"/>
  <c r="Q60" i="2" s="1"/>
  <c r="J60" i="2"/>
  <c r="N59" i="2"/>
  <c r="T59" i="2" s="1"/>
  <c r="M59" i="2"/>
  <c r="S59" i="2" s="1"/>
  <c r="L59" i="2"/>
  <c r="R59" i="2" s="1"/>
  <c r="K59" i="2"/>
  <c r="Q59" i="2" s="1"/>
  <c r="J59" i="2"/>
  <c r="N58" i="2"/>
  <c r="T58" i="2" s="1"/>
  <c r="M58" i="2"/>
  <c r="S58" i="2" s="1"/>
  <c r="L58" i="2"/>
  <c r="R58" i="2" s="1"/>
  <c r="K58" i="2"/>
  <c r="Q58" i="2" s="1"/>
  <c r="J58" i="2"/>
  <c r="N57" i="2"/>
  <c r="T57" i="2" s="1"/>
  <c r="M57" i="2"/>
  <c r="S57" i="2" s="1"/>
  <c r="L57" i="2"/>
  <c r="R57" i="2" s="1"/>
  <c r="K57" i="2"/>
  <c r="Q57" i="2" s="1"/>
  <c r="J57" i="2"/>
  <c r="N56" i="2"/>
  <c r="T56" i="2" s="1"/>
  <c r="M56" i="2"/>
  <c r="S56" i="2" s="1"/>
  <c r="L56" i="2"/>
  <c r="R56" i="2" s="1"/>
  <c r="K56" i="2"/>
  <c r="Q56" i="2" s="1"/>
  <c r="J56" i="2"/>
  <c r="N55" i="2"/>
  <c r="T55" i="2" s="1"/>
  <c r="M55" i="2"/>
  <c r="S55" i="2" s="1"/>
  <c r="L55" i="2"/>
  <c r="R55" i="2" s="1"/>
  <c r="K55" i="2"/>
  <c r="Q55" i="2" s="1"/>
  <c r="J55" i="2"/>
  <c r="N54" i="2"/>
  <c r="T54" i="2" s="1"/>
  <c r="M54" i="2"/>
  <c r="S54" i="2" s="1"/>
  <c r="L54" i="2"/>
  <c r="R54" i="2" s="1"/>
  <c r="K54" i="2"/>
  <c r="Q54" i="2" s="1"/>
  <c r="J54" i="2"/>
  <c r="N53" i="2"/>
  <c r="T53" i="2" s="1"/>
  <c r="M53" i="2"/>
  <c r="S53" i="2" s="1"/>
  <c r="L53" i="2"/>
  <c r="R53" i="2" s="1"/>
  <c r="K53" i="2"/>
  <c r="Q53" i="2" s="1"/>
  <c r="J53" i="2"/>
  <c r="N52" i="2"/>
  <c r="T52" i="2" s="1"/>
  <c r="M52" i="2"/>
  <c r="S52" i="2" s="1"/>
  <c r="L52" i="2"/>
  <c r="R52" i="2" s="1"/>
  <c r="K52" i="2"/>
  <c r="Q52" i="2" s="1"/>
  <c r="J52" i="2"/>
  <c r="N51" i="2"/>
  <c r="T51" i="2" s="1"/>
  <c r="M51" i="2"/>
  <c r="S51" i="2" s="1"/>
  <c r="L51" i="2"/>
  <c r="R51" i="2" s="1"/>
  <c r="K51" i="2"/>
  <c r="Q51" i="2" s="1"/>
  <c r="J51" i="2"/>
  <c r="N50" i="2"/>
  <c r="T50" i="2" s="1"/>
  <c r="M50" i="2"/>
  <c r="S50" i="2" s="1"/>
  <c r="L50" i="2"/>
  <c r="R50" i="2" s="1"/>
  <c r="K50" i="2"/>
  <c r="Q50" i="2" s="1"/>
  <c r="J50" i="2"/>
  <c r="N49" i="2"/>
  <c r="T49" i="2" s="1"/>
  <c r="M49" i="2"/>
  <c r="S49" i="2" s="1"/>
  <c r="L49" i="2"/>
  <c r="R49" i="2" s="1"/>
  <c r="K49" i="2"/>
  <c r="Q49" i="2" s="1"/>
  <c r="J49" i="2"/>
  <c r="N48" i="2"/>
  <c r="T48" i="2" s="1"/>
  <c r="M48" i="2"/>
  <c r="S48" i="2" s="1"/>
  <c r="L48" i="2"/>
  <c r="R48" i="2" s="1"/>
  <c r="K48" i="2"/>
  <c r="Q48" i="2" s="1"/>
  <c r="J48" i="2"/>
  <c r="N47" i="2"/>
  <c r="T47" i="2" s="1"/>
  <c r="M47" i="2"/>
  <c r="S47" i="2" s="1"/>
  <c r="L47" i="2"/>
  <c r="R47" i="2" s="1"/>
  <c r="K47" i="2"/>
  <c r="Q47" i="2" s="1"/>
  <c r="J47" i="2"/>
  <c r="N46" i="2"/>
  <c r="T46" i="2" s="1"/>
  <c r="M46" i="2"/>
  <c r="S46" i="2" s="1"/>
  <c r="L46" i="2"/>
  <c r="R46" i="2" s="1"/>
  <c r="K46" i="2"/>
  <c r="Q46" i="2" s="1"/>
  <c r="J46" i="2"/>
  <c r="N45" i="2"/>
  <c r="T45" i="2" s="1"/>
  <c r="M45" i="2"/>
  <c r="S45" i="2" s="1"/>
  <c r="L45" i="2"/>
  <c r="R45" i="2" s="1"/>
  <c r="K45" i="2"/>
  <c r="Q45" i="2" s="1"/>
  <c r="J45" i="2"/>
  <c r="N44" i="2"/>
  <c r="T44" i="2" s="1"/>
  <c r="M44" i="2"/>
  <c r="S44" i="2" s="1"/>
  <c r="L44" i="2"/>
  <c r="R44" i="2" s="1"/>
  <c r="K44" i="2"/>
  <c r="Q44" i="2" s="1"/>
  <c r="J44" i="2"/>
  <c r="N43" i="2"/>
  <c r="T43" i="2" s="1"/>
  <c r="M43" i="2"/>
  <c r="S43" i="2" s="1"/>
  <c r="L43" i="2"/>
  <c r="R43" i="2" s="1"/>
  <c r="K43" i="2"/>
  <c r="Q43" i="2" s="1"/>
  <c r="J43" i="2"/>
  <c r="N42" i="2"/>
  <c r="T42" i="2" s="1"/>
  <c r="M42" i="2"/>
  <c r="S42" i="2" s="1"/>
  <c r="L42" i="2"/>
  <c r="R42" i="2" s="1"/>
  <c r="K42" i="2"/>
  <c r="Q42" i="2" s="1"/>
  <c r="J42" i="2"/>
  <c r="N41" i="2"/>
  <c r="T41" i="2" s="1"/>
  <c r="M41" i="2"/>
  <c r="S41" i="2" s="1"/>
  <c r="L41" i="2"/>
  <c r="R41" i="2" s="1"/>
  <c r="K41" i="2"/>
  <c r="Q41" i="2" s="1"/>
  <c r="J41" i="2"/>
  <c r="N40" i="2"/>
  <c r="T40" i="2" s="1"/>
  <c r="M40" i="2"/>
  <c r="S40" i="2" s="1"/>
  <c r="L40" i="2"/>
  <c r="R40" i="2" s="1"/>
  <c r="K40" i="2"/>
  <c r="Q40" i="2" s="1"/>
  <c r="J40" i="2"/>
  <c r="N39" i="2"/>
  <c r="T39" i="2" s="1"/>
  <c r="M39" i="2"/>
  <c r="S39" i="2" s="1"/>
  <c r="L39" i="2"/>
  <c r="R39" i="2" s="1"/>
  <c r="K39" i="2"/>
  <c r="Q39" i="2" s="1"/>
  <c r="J39" i="2"/>
  <c r="N38" i="2"/>
  <c r="T38" i="2" s="1"/>
  <c r="M38" i="2"/>
  <c r="S38" i="2" s="1"/>
  <c r="L38" i="2"/>
  <c r="R38" i="2" s="1"/>
  <c r="K38" i="2"/>
  <c r="Q38" i="2" s="1"/>
  <c r="J38" i="2"/>
  <c r="N37" i="2"/>
  <c r="T37" i="2" s="1"/>
  <c r="M37" i="2"/>
  <c r="S37" i="2" s="1"/>
  <c r="L37" i="2"/>
  <c r="R37" i="2" s="1"/>
  <c r="K37" i="2"/>
  <c r="Q37" i="2" s="1"/>
  <c r="J37" i="2"/>
  <c r="N36" i="2"/>
  <c r="T36" i="2" s="1"/>
  <c r="M36" i="2"/>
  <c r="S36" i="2" s="1"/>
  <c r="L36" i="2"/>
  <c r="R36" i="2" s="1"/>
  <c r="K36" i="2"/>
  <c r="Q36" i="2" s="1"/>
  <c r="J36" i="2"/>
  <c r="N35" i="2"/>
  <c r="T35" i="2" s="1"/>
  <c r="M35" i="2"/>
  <c r="S35" i="2" s="1"/>
  <c r="L35" i="2"/>
  <c r="R35" i="2" s="1"/>
  <c r="K35" i="2"/>
  <c r="Q35" i="2" s="1"/>
  <c r="J35" i="2"/>
  <c r="N34" i="2"/>
  <c r="T34" i="2" s="1"/>
  <c r="M34" i="2"/>
  <c r="S34" i="2" s="1"/>
  <c r="L34" i="2"/>
  <c r="R34" i="2" s="1"/>
  <c r="K34" i="2"/>
  <c r="Q34" i="2" s="1"/>
  <c r="J34" i="2"/>
  <c r="N33" i="2"/>
  <c r="T33" i="2" s="1"/>
  <c r="M33" i="2"/>
  <c r="S33" i="2" s="1"/>
  <c r="L33" i="2"/>
  <c r="R33" i="2" s="1"/>
  <c r="K33" i="2"/>
  <c r="Q33" i="2" s="1"/>
  <c r="J33" i="2"/>
  <c r="N32" i="2"/>
  <c r="T32" i="2" s="1"/>
  <c r="M32" i="2"/>
  <c r="S32" i="2" s="1"/>
  <c r="L32" i="2"/>
  <c r="R32" i="2" s="1"/>
  <c r="K32" i="2"/>
  <c r="Q32" i="2" s="1"/>
  <c r="J32" i="2"/>
  <c r="N31" i="2"/>
  <c r="T31" i="2" s="1"/>
  <c r="M31" i="2"/>
  <c r="S31" i="2" s="1"/>
  <c r="L31" i="2"/>
  <c r="R31" i="2" s="1"/>
  <c r="K31" i="2"/>
  <c r="Q31" i="2" s="1"/>
  <c r="J31" i="2"/>
  <c r="N30" i="2"/>
  <c r="T30" i="2" s="1"/>
  <c r="M30" i="2"/>
  <c r="S30" i="2" s="1"/>
  <c r="L30" i="2"/>
  <c r="R30" i="2" s="1"/>
  <c r="K30" i="2"/>
  <c r="Q30" i="2" s="1"/>
  <c r="J30" i="2"/>
  <c r="N29" i="2"/>
  <c r="T29" i="2" s="1"/>
  <c r="M29" i="2"/>
  <c r="S29" i="2" s="1"/>
  <c r="L29" i="2"/>
  <c r="R29" i="2" s="1"/>
  <c r="K29" i="2"/>
  <c r="Q29" i="2" s="1"/>
  <c r="J29" i="2"/>
  <c r="N28" i="2"/>
  <c r="T28" i="2" s="1"/>
  <c r="M28" i="2"/>
  <c r="S28" i="2" s="1"/>
  <c r="L28" i="2"/>
  <c r="R28" i="2" s="1"/>
  <c r="K28" i="2"/>
  <c r="Q28" i="2" s="1"/>
  <c r="J28" i="2"/>
  <c r="N27" i="2"/>
  <c r="T27" i="2" s="1"/>
  <c r="M27" i="2"/>
  <c r="S27" i="2" s="1"/>
  <c r="L27" i="2"/>
  <c r="R27" i="2" s="1"/>
  <c r="K27" i="2"/>
  <c r="Q27" i="2" s="1"/>
  <c r="J27" i="2"/>
  <c r="N26" i="2"/>
  <c r="T26" i="2" s="1"/>
  <c r="M26" i="2"/>
  <c r="S26" i="2" s="1"/>
  <c r="L26" i="2"/>
  <c r="R26" i="2" s="1"/>
  <c r="K26" i="2"/>
  <c r="Q26" i="2" s="1"/>
  <c r="J26" i="2"/>
  <c r="N25" i="2"/>
  <c r="T25" i="2" s="1"/>
  <c r="M25" i="2"/>
  <c r="S25" i="2" s="1"/>
  <c r="L25" i="2"/>
  <c r="R25" i="2" s="1"/>
  <c r="K25" i="2"/>
  <c r="Q25" i="2" s="1"/>
  <c r="J25" i="2"/>
  <c r="N24" i="2"/>
  <c r="T24" i="2" s="1"/>
  <c r="M24" i="2"/>
  <c r="S24" i="2" s="1"/>
  <c r="L24" i="2"/>
  <c r="R24" i="2" s="1"/>
  <c r="K24" i="2"/>
  <c r="Q24" i="2" s="1"/>
  <c r="J24" i="2"/>
  <c r="N23" i="2"/>
  <c r="T23" i="2" s="1"/>
  <c r="M23" i="2"/>
  <c r="S23" i="2" s="1"/>
  <c r="L23" i="2"/>
  <c r="R23" i="2" s="1"/>
  <c r="K23" i="2"/>
  <c r="Q23" i="2" s="1"/>
  <c r="J23" i="2"/>
  <c r="N22" i="2"/>
  <c r="T22" i="2" s="1"/>
  <c r="M22" i="2"/>
  <c r="S22" i="2" s="1"/>
  <c r="L22" i="2"/>
  <c r="R22" i="2" s="1"/>
  <c r="K22" i="2"/>
  <c r="Q22" i="2" s="1"/>
  <c r="J22" i="2"/>
  <c r="N21" i="2"/>
  <c r="T21" i="2" s="1"/>
  <c r="M21" i="2"/>
  <c r="S21" i="2" s="1"/>
  <c r="L21" i="2"/>
  <c r="R21" i="2" s="1"/>
  <c r="K21" i="2"/>
  <c r="Q21" i="2" s="1"/>
  <c r="J21" i="2"/>
  <c r="N20" i="2"/>
  <c r="T20" i="2" s="1"/>
  <c r="M20" i="2"/>
  <c r="S20" i="2" s="1"/>
  <c r="L20" i="2"/>
  <c r="R20" i="2" s="1"/>
  <c r="K20" i="2"/>
  <c r="Q20" i="2" s="1"/>
  <c r="J20" i="2"/>
  <c r="N19" i="2"/>
  <c r="T19" i="2" s="1"/>
  <c r="M19" i="2"/>
  <c r="S19" i="2" s="1"/>
  <c r="L19" i="2"/>
  <c r="R19" i="2" s="1"/>
  <c r="K19" i="2"/>
  <c r="Q19" i="2" s="1"/>
  <c r="J19" i="2"/>
  <c r="N18" i="2"/>
  <c r="T18" i="2" s="1"/>
  <c r="M18" i="2"/>
  <c r="S18" i="2" s="1"/>
  <c r="L18" i="2"/>
  <c r="R18" i="2" s="1"/>
  <c r="K18" i="2"/>
  <c r="Q18" i="2" s="1"/>
  <c r="J18" i="2"/>
  <c r="N17" i="2"/>
  <c r="T17" i="2" s="1"/>
  <c r="M17" i="2"/>
  <c r="S17" i="2" s="1"/>
  <c r="L17" i="2"/>
  <c r="R17" i="2" s="1"/>
  <c r="K17" i="2"/>
  <c r="Q17" i="2" s="1"/>
  <c r="J17" i="2"/>
  <c r="N16" i="2"/>
  <c r="T16" i="2" s="1"/>
  <c r="M16" i="2"/>
  <c r="S16" i="2" s="1"/>
  <c r="L16" i="2"/>
  <c r="R16" i="2" s="1"/>
  <c r="K16" i="2"/>
  <c r="Q16" i="2" s="1"/>
  <c r="J16" i="2"/>
  <c r="N15" i="2"/>
  <c r="T15" i="2" s="1"/>
  <c r="M15" i="2"/>
  <c r="S15" i="2" s="1"/>
  <c r="L15" i="2"/>
  <c r="R15" i="2" s="1"/>
  <c r="K15" i="2"/>
  <c r="Q15" i="2" s="1"/>
  <c r="J15" i="2"/>
  <c r="N14" i="2"/>
  <c r="T14" i="2" s="1"/>
  <c r="M14" i="2"/>
  <c r="S14" i="2" s="1"/>
  <c r="L14" i="2"/>
  <c r="R14" i="2" s="1"/>
  <c r="K14" i="2"/>
  <c r="Q14" i="2" s="1"/>
  <c r="J14" i="2"/>
  <c r="N13" i="2"/>
  <c r="T13" i="2" s="1"/>
  <c r="M13" i="2"/>
  <c r="S13" i="2" s="1"/>
  <c r="L13" i="2"/>
  <c r="R13" i="2" s="1"/>
  <c r="K13" i="2"/>
  <c r="Q13" i="2" s="1"/>
  <c r="J13" i="2"/>
  <c r="N12" i="2"/>
  <c r="T12" i="2" s="1"/>
  <c r="M12" i="2"/>
  <c r="S12" i="2" s="1"/>
  <c r="L12" i="2"/>
  <c r="R12" i="2" s="1"/>
  <c r="K12" i="2"/>
  <c r="Q12" i="2" s="1"/>
  <c r="J12" i="2"/>
  <c r="N11" i="2"/>
  <c r="T11" i="2" s="1"/>
  <c r="M11" i="2"/>
  <c r="S11" i="2" s="1"/>
  <c r="L11" i="2"/>
  <c r="R11" i="2" s="1"/>
  <c r="K11" i="2"/>
  <c r="Q11" i="2" s="1"/>
  <c r="J11" i="2"/>
  <c r="N10" i="2"/>
  <c r="T10" i="2" s="1"/>
  <c r="M10" i="2"/>
  <c r="S10" i="2" s="1"/>
  <c r="L10" i="2"/>
  <c r="R10" i="2" s="1"/>
  <c r="K10" i="2"/>
  <c r="Q10" i="2" s="1"/>
  <c r="J10" i="2"/>
  <c r="N9" i="2"/>
  <c r="T9" i="2" s="1"/>
  <c r="M9" i="2"/>
  <c r="S9" i="2" s="1"/>
  <c r="L9" i="2"/>
  <c r="R9" i="2" s="1"/>
  <c r="K9" i="2"/>
  <c r="Q9" i="2" s="1"/>
  <c r="J9" i="2"/>
  <c r="N8" i="2"/>
  <c r="T8" i="2" s="1"/>
  <c r="M8" i="2"/>
  <c r="S8" i="2" s="1"/>
  <c r="L8" i="2"/>
  <c r="R8" i="2" s="1"/>
  <c r="K8" i="2"/>
  <c r="Q8" i="2" s="1"/>
  <c r="J8" i="2"/>
  <c r="N7" i="2"/>
  <c r="T7" i="2" s="1"/>
  <c r="M7" i="2"/>
  <c r="S7" i="2" s="1"/>
  <c r="L7" i="2"/>
  <c r="R7" i="2" s="1"/>
  <c r="K7" i="2"/>
  <c r="Q7" i="2" s="1"/>
  <c r="J7" i="2"/>
  <c r="R6" i="2"/>
  <c r="N6" i="2"/>
  <c r="T6" i="2" s="1"/>
  <c r="M6" i="2"/>
  <c r="S6" i="2" s="1"/>
  <c r="L6" i="2"/>
  <c r="K6" i="2"/>
  <c r="Q6" i="2" s="1"/>
  <c r="J6" i="2"/>
  <c r="P6" i="2" s="1"/>
  <c r="N5" i="2"/>
  <c r="T5" i="2" s="1"/>
  <c r="M5" i="2"/>
  <c r="S5" i="2" s="1"/>
  <c r="L5" i="2"/>
  <c r="R5" i="2" s="1"/>
  <c r="K5" i="2"/>
  <c r="Q5" i="2" s="1"/>
  <c r="J5" i="2"/>
  <c r="P5" i="2" s="1"/>
  <c r="N4" i="2"/>
  <c r="T4" i="2" s="1"/>
  <c r="M4" i="2"/>
  <c r="S4" i="2" s="1"/>
  <c r="L4" i="2"/>
  <c r="R4" i="2" s="1"/>
  <c r="K4" i="2"/>
  <c r="Q4" i="2" s="1"/>
  <c r="J4" i="2"/>
  <c r="P4" i="2" s="1"/>
  <c r="N3" i="2"/>
  <c r="T3" i="2" s="1"/>
  <c r="M3" i="2"/>
  <c r="S3" i="2" s="1"/>
  <c r="L3" i="2"/>
  <c r="R3" i="2" s="1"/>
  <c r="K3" i="2"/>
  <c r="Q3" i="2" s="1"/>
  <c r="J3" i="2"/>
  <c r="P3" i="2" s="1"/>
  <c r="Q124" i="2" l="1"/>
  <c r="Q175" i="2"/>
  <c r="Q127" i="2"/>
  <c r="O129" i="2"/>
  <c r="U129" i="2" s="1"/>
  <c r="O133" i="2"/>
  <c r="U133" i="2" s="1"/>
  <c r="O135" i="2"/>
  <c r="U135" i="2" s="1"/>
  <c r="Q135" i="2"/>
  <c r="O167" i="2"/>
  <c r="U167" i="2" s="1"/>
  <c r="Q167" i="2"/>
  <c r="O169" i="2"/>
  <c r="U169" i="2" s="1"/>
  <c r="Q169" i="2"/>
  <c r="O179" i="2"/>
  <c r="U179" i="2" s="1"/>
  <c r="Q179" i="2"/>
  <c r="O132" i="2"/>
  <c r="U132" i="2" s="1"/>
  <c r="Q132" i="2"/>
  <c r="O86" i="2"/>
  <c r="U86" i="2" s="1"/>
  <c r="O125" i="2"/>
  <c r="U125" i="2" s="1"/>
  <c r="O137" i="2"/>
  <c r="U137" i="2" s="1"/>
  <c r="O140" i="2"/>
  <c r="U140" i="2" s="1"/>
  <c r="O141" i="2"/>
  <c r="U141" i="2" s="1"/>
  <c r="O143" i="2"/>
  <c r="U143" i="2" s="1"/>
  <c r="Q140" i="2"/>
  <c r="Q143" i="2"/>
  <c r="O145" i="2"/>
  <c r="U145" i="2" s="1"/>
  <c r="O146" i="2"/>
  <c r="U146" i="2" s="1"/>
  <c r="O150" i="2"/>
  <c r="U150" i="2" s="1"/>
  <c r="O154" i="2"/>
  <c r="U154" i="2" s="1"/>
  <c r="O158" i="2"/>
  <c r="U158" i="2" s="1"/>
  <c r="O162" i="2"/>
  <c r="U162" i="2" s="1"/>
  <c r="O171" i="2"/>
  <c r="U171" i="2" s="1"/>
  <c r="Q171" i="2"/>
  <c r="O88" i="2"/>
  <c r="U88" i="2" s="1"/>
  <c r="O92" i="2"/>
  <c r="U92" i="2" s="1"/>
  <c r="O108" i="2"/>
  <c r="U108" i="2" s="1"/>
  <c r="O126" i="2"/>
  <c r="U126" i="2" s="1"/>
  <c r="O142" i="2"/>
  <c r="U142" i="2" s="1"/>
  <c r="P168" i="2"/>
  <c r="O168" i="2"/>
  <c r="U168" i="2" s="1"/>
  <c r="P10" i="2"/>
  <c r="O10" i="2"/>
  <c r="U10" i="2" s="1"/>
  <c r="P11" i="2"/>
  <c r="O11" i="2"/>
  <c r="U11" i="2" s="1"/>
  <c r="P12" i="2"/>
  <c r="O12" i="2"/>
  <c r="U12" i="2" s="1"/>
  <c r="P13" i="2"/>
  <c r="O13" i="2"/>
  <c r="U13" i="2" s="1"/>
  <c r="P30" i="2"/>
  <c r="O30" i="2"/>
  <c r="U30" i="2" s="1"/>
  <c r="P31" i="2"/>
  <c r="O31" i="2"/>
  <c r="U31" i="2" s="1"/>
  <c r="P32" i="2"/>
  <c r="O32" i="2"/>
  <c r="U32" i="2" s="1"/>
  <c r="P33" i="2"/>
  <c r="O33" i="2"/>
  <c r="U33" i="2" s="1"/>
  <c r="P46" i="2"/>
  <c r="O46" i="2"/>
  <c r="U46" i="2" s="1"/>
  <c r="P49" i="2"/>
  <c r="O49" i="2"/>
  <c r="U49" i="2" s="1"/>
  <c r="P50" i="2"/>
  <c r="O50" i="2"/>
  <c r="U50" i="2" s="1"/>
  <c r="P53" i="2"/>
  <c r="O53" i="2"/>
  <c r="U53" i="2" s="1"/>
  <c r="P54" i="2"/>
  <c r="O54" i="2"/>
  <c r="U54" i="2" s="1"/>
  <c r="P57" i="2"/>
  <c r="O57" i="2"/>
  <c r="U57" i="2" s="1"/>
  <c r="P58" i="2"/>
  <c r="O58" i="2"/>
  <c r="U58" i="2" s="1"/>
  <c r="P59" i="2"/>
  <c r="O59" i="2"/>
  <c r="U59" i="2" s="1"/>
  <c r="P60" i="2"/>
  <c r="O60" i="2"/>
  <c r="U60" i="2" s="1"/>
  <c r="P61" i="2"/>
  <c r="O61" i="2"/>
  <c r="U61" i="2" s="1"/>
  <c r="P62" i="2"/>
  <c r="O62" i="2"/>
  <c r="U62" i="2" s="1"/>
  <c r="P65" i="2"/>
  <c r="O65" i="2"/>
  <c r="U65" i="2" s="1"/>
  <c r="O68" i="2"/>
  <c r="U68" i="2" s="1"/>
  <c r="P69" i="2"/>
  <c r="O69" i="2"/>
  <c r="U69" i="2" s="1"/>
  <c r="O70" i="2"/>
  <c r="U70" i="2" s="1"/>
  <c r="O96" i="2"/>
  <c r="U96" i="2" s="1"/>
  <c r="O112" i="2"/>
  <c r="U112" i="2" s="1"/>
  <c r="O4" i="2"/>
  <c r="U4" i="2" s="1"/>
  <c r="O6" i="2"/>
  <c r="U6" i="2" s="1"/>
  <c r="P7" i="2"/>
  <c r="O7" i="2"/>
  <c r="U7" i="2" s="1"/>
  <c r="P8" i="2"/>
  <c r="O8" i="2"/>
  <c r="U8" i="2" s="1"/>
  <c r="P17" i="2"/>
  <c r="O17" i="2"/>
  <c r="U17" i="2" s="1"/>
  <c r="P18" i="2"/>
  <c r="O18" i="2"/>
  <c r="U18" i="2" s="1"/>
  <c r="P19" i="2"/>
  <c r="O19" i="2"/>
  <c r="U19" i="2" s="1"/>
  <c r="P20" i="2"/>
  <c r="O20" i="2"/>
  <c r="U20" i="2" s="1"/>
  <c r="P21" i="2"/>
  <c r="O21" i="2"/>
  <c r="U21" i="2" s="1"/>
  <c r="P22" i="2"/>
  <c r="O22" i="2"/>
  <c r="U22" i="2" s="1"/>
  <c r="P25" i="2"/>
  <c r="O25" i="2"/>
  <c r="U25" i="2" s="1"/>
  <c r="P26" i="2"/>
  <c r="O26" i="2"/>
  <c r="U26" i="2" s="1"/>
  <c r="P29" i="2"/>
  <c r="O29" i="2"/>
  <c r="U29" i="2" s="1"/>
  <c r="P34" i="2"/>
  <c r="O34" i="2"/>
  <c r="U34" i="2" s="1"/>
  <c r="P35" i="2"/>
  <c r="O35" i="2"/>
  <c r="U35" i="2" s="1"/>
  <c r="P36" i="2"/>
  <c r="O36" i="2"/>
  <c r="U36" i="2" s="1"/>
  <c r="P37" i="2"/>
  <c r="O37" i="2"/>
  <c r="U37" i="2" s="1"/>
  <c r="P38" i="2"/>
  <c r="O38" i="2"/>
  <c r="U38" i="2" s="1"/>
  <c r="P41" i="2"/>
  <c r="O41" i="2"/>
  <c r="U41" i="2" s="1"/>
  <c r="P42" i="2"/>
  <c r="O42" i="2"/>
  <c r="U42" i="2" s="1"/>
  <c r="P43" i="2"/>
  <c r="O43" i="2"/>
  <c r="U43" i="2" s="1"/>
  <c r="P44" i="2"/>
  <c r="O44" i="2"/>
  <c r="U44" i="2" s="1"/>
  <c r="P45" i="2"/>
  <c r="O45" i="2"/>
  <c r="U45" i="2" s="1"/>
  <c r="P48" i="2"/>
  <c r="O48" i="2"/>
  <c r="U48" i="2" s="1"/>
  <c r="P51" i="2"/>
  <c r="O51" i="2"/>
  <c r="U51" i="2" s="1"/>
  <c r="P52" i="2"/>
  <c r="O52" i="2"/>
  <c r="U52" i="2" s="1"/>
  <c r="P55" i="2"/>
  <c r="O55" i="2"/>
  <c r="U55" i="2" s="1"/>
  <c r="O84" i="2"/>
  <c r="U84" i="2" s="1"/>
  <c r="O3" i="2"/>
  <c r="U3" i="2" s="1"/>
  <c r="O5" i="2"/>
  <c r="U5" i="2" s="1"/>
  <c r="O100" i="2"/>
  <c r="U100" i="2" s="1"/>
  <c r="O116" i="2"/>
  <c r="U116" i="2" s="1"/>
  <c r="O134" i="2"/>
  <c r="U134" i="2" s="1"/>
  <c r="P9" i="2"/>
  <c r="O9" i="2"/>
  <c r="U9" i="2" s="1"/>
  <c r="P14" i="2"/>
  <c r="O14" i="2"/>
  <c r="U14" i="2" s="1"/>
  <c r="P15" i="2"/>
  <c r="O15" i="2"/>
  <c r="U15" i="2" s="1"/>
  <c r="P16" i="2"/>
  <c r="O16" i="2"/>
  <c r="U16" i="2" s="1"/>
  <c r="P23" i="2"/>
  <c r="O23" i="2"/>
  <c r="U23" i="2" s="1"/>
  <c r="P24" i="2"/>
  <c r="O24" i="2"/>
  <c r="U24" i="2" s="1"/>
  <c r="P27" i="2"/>
  <c r="O27" i="2"/>
  <c r="U27" i="2" s="1"/>
  <c r="P28" i="2"/>
  <c r="O28" i="2"/>
  <c r="U28" i="2" s="1"/>
  <c r="P39" i="2"/>
  <c r="O39" i="2"/>
  <c r="U39" i="2" s="1"/>
  <c r="P40" i="2"/>
  <c r="O40" i="2"/>
  <c r="U40" i="2" s="1"/>
  <c r="P47" i="2"/>
  <c r="O47" i="2"/>
  <c r="U47" i="2" s="1"/>
  <c r="P56" i="2"/>
  <c r="O56" i="2"/>
  <c r="U56" i="2" s="1"/>
  <c r="P63" i="2"/>
  <c r="O63" i="2"/>
  <c r="U63" i="2" s="1"/>
  <c r="P64" i="2"/>
  <c r="O64" i="2"/>
  <c r="U64" i="2" s="1"/>
  <c r="O66" i="2"/>
  <c r="U66" i="2" s="1"/>
  <c r="P67" i="2"/>
  <c r="O67" i="2"/>
  <c r="U67" i="2" s="1"/>
  <c r="O72" i="2"/>
  <c r="U72" i="2" s="1"/>
  <c r="O74" i="2"/>
  <c r="U74" i="2" s="1"/>
  <c r="O76" i="2"/>
  <c r="U76" i="2" s="1"/>
  <c r="O78" i="2"/>
  <c r="U78" i="2" s="1"/>
  <c r="O80" i="2"/>
  <c r="U80" i="2" s="1"/>
  <c r="O82" i="2"/>
  <c r="U82" i="2" s="1"/>
  <c r="O104" i="2"/>
  <c r="U104" i="2" s="1"/>
  <c r="O120" i="2"/>
  <c r="U120" i="2" s="1"/>
  <c r="O89" i="2"/>
  <c r="U89" i="2" s="1"/>
  <c r="O93" i="2"/>
  <c r="U93" i="2" s="1"/>
  <c r="O97" i="2"/>
  <c r="U97" i="2" s="1"/>
  <c r="O101" i="2"/>
  <c r="U101" i="2" s="1"/>
  <c r="O105" i="2"/>
  <c r="U105" i="2" s="1"/>
  <c r="O109" i="2"/>
  <c r="U109" i="2" s="1"/>
  <c r="O113" i="2"/>
  <c r="U113" i="2" s="1"/>
  <c r="O117" i="2"/>
  <c r="U117" i="2" s="1"/>
  <c r="O121" i="2"/>
  <c r="U121" i="2" s="1"/>
  <c r="O71" i="2"/>
  <c r="U71" i="2" s="1"/>
  <c r="O73" i="2"/>
  <c r="U73" i="2" s="1"/>
  <c r="O75" i="2"/>
  <c r="U75" i="2" s="1"/>
  <c r="O77" i="2"/>
  <c r="U77" i="2" s="1"/>
  <c r="O79" i="2"/>
  <c r="U79" i="2" s="1"/>
  <c r="O81" i="2"/>
  <c r="U81" i="2" s="1"/>
  <c r="O83" i="2"/>
  <c r="U83" i="2" s="1"/>
  <c r="O85" i="2"/>
  <c r="U85" i="2" s="1"/>
  <c r="O87" i="2"/>
  <c r="U87" i="2" s="1"/>
  <c r="O90" i="2"/>
  <c r="U90" i="2" s="1"/>
  <c r="O94" i="2"/>
  <c r="U94" i="2" s="1"/>
  <c r="O98" i="2"/>
  <c r="U98" i="2" s="1"/>
  <c r="O102" i="2"/>
  <c r="U102" i="2" s="1"/>
  <c r="O106" i="2"/>
  <c r="U106" i="2" s="1"/>
  <c r="O110" i="2"/>
  <c r="U110" i="2" s="1"/>
  <c r="O114" i="2"/>
  <c r="U114" i="2" s="1"/>
  <c r="O118" i="2"/>
  <c r="U118" i="2" s="1"/>
  <c r="O122" i="2"/>
  <c r="U122" i="2" s="1"/>
  <c r="O128" i="2"/>
  <c r="U128" i="2" s="1"/>
  <c r="O130" i="2"/>
  <c r="U130" i="2" s="1"/>
  <c r="O136" i="2"/>
  <c r="U136" i="2" s="1"/>
  <c r="O138" i="2"/>
  <c r="U138" i="2" s="1"/>
  <c r="O144" i="2"/>
  <c r="U144" i="2" s="1"/>
  <c r="O91" i="2"/>
  <c r="U91" i="2" s="1"/>
  <c r="O95" i="2"/>
  <c r="U95" i="2" s="1"/>
  <c r="O99" i="2"/>
  <c r="U99" i="2" s="1"/>
  <c r="O103" i="2"/>
  <c r="U103" i="2" s="1"/>
  <c r="O107" i="2"/>
  <c r="U107" i="2" s="1"/>
  <c r="O111" i="2"/>
  <c r="U111" i="2" s="1"/>
  <c r="O115" i="2"/>
  <c r="U115" i="2" s="1"/>
  <c r="O119" i="2"/>
  <c r="U119" i="2" s="1"/>
  <c r="O123" i="2"/>
  <c r="U123" i="2" s="1"/>
  <c r="O131" i="2"/>
  <c r="U131" i="2" s="1"/>
  <c r="O139" i="2"/>
  <c r="U139" i="2" s="1"/>
  <c r="Q125" i="2"/>
  <c r="Q129" i="2"/>
  <c r="Q133" i="2"/>
  <c r="Q137" i="2"/>
  <c r="Q141" i="2"/>
  <c r="Q145" i="2"/>
  <c r="O149" i="2"/>
  <c r="U149" i="2" s="1"/>
  <c r="O153" i="2"/>
  <c r="U153" i="2" s="1"/>
  <c r="O157" i="2"/>
  <c r="U157" i="2" s="1"/>
  <c r="O161" i="2"/>
  <c r="U161" i="2" s="1"/>
  <c r="O165" i="2"/>
  <c r="U165" i="2" s="1"/>
  <c r="O205" i="2"/>
  <c r="U205" i="2" s="1"/>
  <c r="P172" i="2"/>
  <c r="O172" i="2"/>
  <c r="U172" i="2" s="1"/>
  <c r="P176" i="2"/>
  <c r="O176" i="2"/>
  <c r="U176" i="2" s="1"/>
  <c r="P180" i="2"/>
  <c r="O180" i="2"/>
  <c r="U180" i="2" s="1"/>
  <c r="O181" i="2"/>
  <c r="U181" i="2" s="1"/>
  <c r="O183" i="2"/>
  <c r="U183" i="2" s="1"/>
  <c r="O185" i="2"/>
  <c r="U185" i="2" s="1"/>
  <c r="O187" i="2"/>
  <c r="U187" i="2" s="1"/>
  <c r="O189" i="2"/>
  <c r="U189" i="2" s="1"/>
  <c r="O191" i="2"/>
  <c r="U191" i="2" s="1"/>
  <c r="O193" i="2"/>
  <c r="U193" i="2" s="1"/>
  <c r="O195" i="2"/>
  <c r="U195" i="2" s="1"/>
  <c r="O197" i="2"/>
  <c r="U197" i="2" s="1"/>
  <c r="O199" i="2"/>
  <c r="U199" i="2" s="1"/>
  <c r="O201" i="2"/>
  <c r="U201" i="2" s="1"/>
  <c r="O203" i="2"/>
  <c r="U203" i="2" s="1"/>
  <c r="O147" i="2"/>
  <c r="U147" i="2" s="1"/>
  <c r="O151" i="2"/>
  <c r="U151" i="2" s="1"/>
  <c r="O155" i="2"/>
  <c r="U155" i="2" s="1"/>
  <c r="O159" i="2"/>
  <c r="U159" i="2" s="1"/>
  <c r="O163" i="2"/>
  <c r="U163" i="2" s="1"/>
  <c r="O173" i="2"/>
  <c r="U173" i="2" s="1"/>
  <c r="O177" i="2"/>
  <c r="U177" i="2" s="1"/>
  <c r="O148" i="2"/>
  <c r="U148" i="2" s="1"/>
  <c r="O152" i="2"/>
  <c r="U152" i="2" s="1"/>
  <c r="O156" i="2"/>
  <c r="U156" i="2" s="1"/>
  <c r="O160" i="2"/>
  <c r="U160" i="2" s="1"/>
  <c r="O164" i="2"/>
  <c r="U164" i="2" s="1"/>
  <c r="P166" i="2"/>
  <c r="O166" i="2"/>
  <c r="U166" i="2" s="1"/>
  <c r="P170" i="2"/>
  <c r="O170" i="2"/>
  <c r="U170" i="2" s="1"/>
  <c r="P174" i="2"/>
  <c r="O174" i="2"/>
  <c r="U174" i="2" s="1"/>
  <c r="P178" i="2"/>
  <c r="O178" i="2"/>
  <c r="U178" i="2" s="1"/>
  <c r="P206" i="2"/>
  <c r="O206" i="2"/>
  <c r="U206" i="2" s="1"/>
  <c r="O207" i="2"/>
  <c r="U207" i="2" s="1"/>
  <c r="O182" i="2"/>
  <c r="U182" i="2" s="1"/>
  <c r="O184" i="2"/>
  <c r="U184" i="2" s="1"/>
  <c r="O186" i="2"/>
  <c r="U186" i="2" s="1"/>
  <c r="O188" i="2"/>
  <c r="U188" i="2" s="1"/>
  <c r="O190" i="2"/>
  <c r="U190" i="2" s="1"/>
  <c r="O192" i="2"/>
  <c r="U192" i="2" s="1"/>
  <c r="O194" i="2"/>
  <c r="U194" i="2" s="1"/>
  <c r="O196" i="2"/>
  <c r="U196" i="2" s="1"/>
  <c r="O198" i="2"/>
  <c r="U198" i="2" s="1"/>
  <c r="O200" i="2"/>
  <c r="U200" i="2" s="1"/>
  <c r="O202" i="2"/>
  <c r="U202" i="2" s="1"/>
  <c r="O204" i="2"/>
  <c r="U204" i="2" s="1"/>
</calcChain>
</file>

<file path=xl/sharedStrings.xml><?xml version="1.0" encoding="utf-8"?>
<sst xmlns="http://schemas.openxmlformats.org/spreadsheetml/2006/main" count="434" uniqueCount="256">
  <si>
    <t>Testy</t>
  </si>
  <si>
    <t>Body</t>
  </si>
  <si>
    <t>Kategorie hráče</t>
  </si>
  <si>
    <t xml:space="preserve"> </t>
  </si>
  <si>
    <t>jméno a přijmení</t>
  </si>
  <si>
    <t>datum narození</t>
  </si>
  <si>
    <t>oddíl</t>
  </si>
  <si>
    <t>Výška</t>
  </si>
  <si>
    <t>Dosah</t>
  </si>
  <si>
    <t>VSR</t>
  </si>
  <si>
    <t>M1</t>
  </si>
  <si>
    <t>SDM</t>
  </si>
  <si>
    <t>Celkem</t>
  </si>
  <si>
    <t>Kolín</t>
  </si>
  <si>
    <t>Jirkov</t>
  </si>
  <si>
    <t>Příbram</t>
  </si>
  <si>
    <t>Brno</t>
  </si>
  <si>
    <t>Kladno</t>
  </si>
  <si>
    <t>VK Ostrava</t>
  </si>
  <si>
    <t>Janalík Šimon</t>
  </si>
  <si>
    <t>Svitavy</t>
  </si>
  <si>
    <t>Kojetín</t>
  </si>
  <si>
    <t>Vavřín Vladimír</t>
  </si>
  <si>
    <t>Vaňáč Jakub</t>
  </si>
  <si>
    <t>Střižík Jakub</t>
  </si>
  <si>
    <t>Špetík Tomáš</t>
  </si>
  <si>
    <t>Kožuch Jakub</t>
  </si>
  <si>
    <t>Maršál Vojtěch</t>
  </si>
  <si>
    <t>Koběrský Tobiáš</t>
  </si>
  <si>
    <t>Mařáček David</t>
  </si>
  <si>
    <t>Krejčík Daniel</t>
  </si>
  <si>
    <t>Strak Karel</t>
  </si>
  <si>
    <t>Kozler Albert</t>
  </si>
  <si>
    <t>Babák Šimon</t>
  </si>
  <si>
    <t>Hudeček Václav</t>
  </si>
  <si>
    <t>Pátek Alois</t>
  </si>
  <si>
    <t>Novák Tom.</t>
  </si>
  <si>
    <t>Červinka David</t>
  </si>
  <si>
    <t>Rychnov</t>
  </si>
  <si>
    <t>Dvořák Filip</t>
  </si>
  <si>
    <t>O. Voda</t>
  </si>
  <si>
    <t>Váňa Patrik</t>
  </si>
  <si>
    <t>Klvaň Maxmilián</t>
  </si>
  <si>
    <t>Bukvald petr</t>
  </si>
  <si>
    <t>Staré Město</t>
  </si>
  <si>
    <t>Sarkozi Vojtěch</t>
  </si>
  <si>
    <t>Krym Karel</t>
  </si>
  <si>
    <t>Znojmo</t>
  </si>
  <si>
    <t>Polák Matyáš</t>
  </si>
  <si>
    <t>D. Liberec</t>
  </si>
  <si>
    <t>GV F. Místek</t>
  </si>
  <si>
    <t>N. Jičín</t>
  </si>
  <si>
    <t>Uhlíř Štěpán</t>
  </si>
  <si>
    <t>Č. Budějovice</t>
  </si>
  <si>
    <t>Ticháček Tomáš</t>
  </si>
  <si>
    <t>Adamec jáchym</t>
  </si>
  <si>
    <t>Velecký Gabriel</t>
  </si>
  <si>
    <t>Chleboun Ondřej</t>
  </si>
  <si>
    <t>Prosek</t>
  </si>
  <si>
    <t>Menšík Matyáš</t>
  </si>
  <si>
    <t>H. Králové</t>
  </si>
  <si>
    <t>Makovec Jakub</t>
  </si>
  <si>
    <t>Juřena jakub</t>
  </si>
  <si>
    <t>Pražák Ondřej</t>
  </si>
  <si>
    <t>Cempírek Vojtěch</t>
  </si>
  <si>
    <t>Č. Třebová</t>
  </si>
  <si>
    <t>Žižanovič Max</t>
  </si>
  <si>
    <t>Hodan Štěpán</t>
  </si>
  <si>
    <t>Klatovy</t>
  </si>
  <si>
    <t>Śemora Pavel</t>
  </si>
  <si>
    <t>Fischer j.</t>
  </si>
  <si>
    <t>BV Ostrava</t>
  </si>
  <si>
    <t>Blažek Teodor</t>
  </si>
  <si>
    <t>Petříček ondřej</t>
  </si>
  <si>
    <t>Prokeš Oliver</t>
  </si>
  <si>
    <t>Dobiáš Daniel</t>
  </si>
  <si>
    <t>Vol. Spol. Ostrava</t>
  </si>
  <si>
    <t>Sýkora Lukáš</t>
  </si>
  <si>
    <t>Tesla Brno</t>
  </si>
  <si>
    <t>Bronček Jakub</t>
  </si>
  <si>
    <t>Lvi Praha</t>
  </si>
  <si>
    <t>Seidl Matěj</t>
  </si>
  <si>
    <t>Orion Praha</t>
  </si>
  <si>
    <t>Sezhantov Semen</t>
  </si>
  <si>
    <t>Krejčiřík Jakub</t>
  </si>
  <si>
    <t>Moravec Jan</t>
  </si>
  <si>
    <t>Yapparov Š</t>
  </si>
  <si>
    <t>Ládví</t>
  </si>
  <si>
    <t>Konotop Roman</t>
  </si>
  <si>
    <t>Sychra František</t>
  </si>
  <si>
    <t>Katrenčík Šimon</t>
  </si>
  <si>
    <t>PODĚSport</t>
  </si>
  <si>
    <t>Vlček Patrik</t>
  </si>
  <si>
    <t>Kvapil J.</t>
  </si>
  <si>
    <t>Scheich Vojtěch</t>
  </si>
  <si>
    <t>Krpálek Gary</t>
  </si>
  <si>
    <t>V. Meziříčí</t>
  </si>
  <si>
    <t xml:space="preserve">Homola Vít </t>
  </si>
  <si>
    <t>Hanus Tobiáš</t>
  </si>
  <si>
    <t>Dvořák Zdeněk</t>
  </si>
  <si>
    <t>Nedbal Dan</t>
  </si>
  <si>
    <t>Karlovarsko</t>
  </si>
  <si>
    <t>Votava Jan</t>
  </si>
  <si>
    <t>Kuchař Matouš</t>
  </si>
  <si>
    <t>H. Brod</t>
  </si>
  <si>
    <t>Jubáč V.</t>
  </si>
  <si>
    <t>Marek Luk.</t>
  </si>
  <si>
    <t>Stojnov Vojtěch</t>
  </si>
  <si>
    <t>Soukup Milan</t>
  </si>
  <si>
    <t>Sirůček David</t>
  </si>
  <si>
    <t>Stručk hugo</t>
  </si>
  <si>
    <t>Kotas Štěpán</t>
  </si>
  <si>
    <t>Kočvara Adam</t>
  </si>
  <si>
    <t>Burget Robin</t>
  </si>
  <si>
    <t>Tran Martin</t>
  </si>
  <si>
    <t>Bukvald Ondřej</t>
  </si>
  <si>
    <t>Šotola Štěpán</t>
  </si>
  <si>
    <t>Zach Jakub</t>
  </si>
  <si>
    <t>Brož Filip</t>
  </si>
  <si>
    <t>Ústí n. Labem</t>
  </si>
  <si>
    <t>Masný Šimon</t>
  </si>
  <si>
    <t>Zapletal marek</t>
  </si>
  <si>
    <t>VAM Olomouc</t>
  </si>
  <si>
    <t>Kinský Daniel</t>
  </si>
  <si>
    <t>Matula Ondřej</t>
  </si>
  <si>
    <t>Kostera Alex</t>
  </si>
  <si>
    <t>Kundrát Vojtěch</t>
  </si>
  <si>
    <t>Stočes A.</t>
  </si>
  <si>
    <t>Mikánek T.</t>
  </si>
  <si>
    <t>Jakoubek J</t>
  </si>
  <si>
    <t>Meteor</t>
  </si>
  <si>
    <t>Zitta johan</t>
  </si>
  <si>
    <t>Wiedermann Albert</t>
  </si>
  <si>
    <t>Straňák Filip</t>
  </si>
  <si>
    <t>BC Zlín</t>
  </si>
  <si>
    <t>Procházka Marek</t>
  </si>
  <si>
    <t>Marek J</t>
  </si>
  <si>
    <t>Lenčo Albert</t>
  </si>
  <si>
    <t>RV Frýdlant n. O.</t>
  </si>
  <si>
    <t>Jílek Matyáš</t>
  </si>
  <si>
    <t>Himl Matěj</t>
  </si>
  <si>
    <t>Škach David</t>
  </si>
  <si>
    <t>Chaloupka Tomáš</t>
  </si>
  <si>
    <t>Elsman david</t>
  </si>
  <si>
    <t>Braník</t>
  </si>
  <si>
    <t>Vajsejtl Adam</t>
  </si>
  <si>
    <t>Holub Ondřej</t>
  </si>
  <si>
    <t>Gyurek A.</t>
  </si>
  <si>
    <t>Anderle František</t>
  </si>
  <si>
    <t>Č. Krumlov</t>
  </si>
  <si>
    <t>Nováček Jakub</t>
  </si>
  <si>
    <t>Zatyko Ivan</t>
  </si>
  <si>
    <t>Rasolma Tomáš</t>
  </si>
  <si>
    <t>Petr Jakub</t>
  </si>
  <si>
    <t>Kropáč  Tomáš</t>
  </si>
  <si>
    <t>Trejtnar  Matěj</t>
  </si>
  <si>
    <t>Šten Adam</t>
  </si>
  <si>
    <t>Hrda Jakub</t>
  </si>
  <si>
    <t>Hrushanyk D</t>
  </si>
  <si>
    <t>Procházka Štěpán</t>
  </si>
  <si>
    <t>Mikánek Patrik</t>
  </si>
  <si>
    <t>Makrlík Tomáš</t>
  </si>
  <si>
    <t>Aš</t>
  </si>
  <si>
    <t>Casaldermey Štěpán</t>
  </si>
  <si>
    <t>Růža Jakub</t>
  </si>
  <si>
    <t>Šochman František</t>
  </si>
  <si>
    <t>Verner Jan</t>
  </si>
  <si>
    <t>Koblása Jan</t>
  </si>
  <si>
    <t>Karger Jan</t>
  </si>
  <si>
    <t>Zezula  David</t>
  </si>
  <si>
    <t>Svoboda D.</t>
  </si>
  <si>
    <t>Turner Max</t>
  </si>
  <si>
    <t>Pekárek Jan</t>
  </si>
  <si>
    <t>Hergert Sebastion</t>
  </si>
  <si>
    <t>Toropov Štěpán</t>
  </si>
  <si>
    <t>Beneš Vojtěch</t>
  </si>
  <si>
    <t>Kutlák Milan</t>
  </si>
  <si>
    <t>Vávra Josef</t>
  </si>
  <si>
    <t>Veselý Jindra</t>
  </si>
  <si>
    <t>Nerad Petr</t>
  </si>
  <si>
    <t>Špiller Petr</t>
  </si>
  <si>
    <t>Jurčo Marks</t>
  </si>
  <si>
    <t>Váňa Karel</t>
  </si>
  <si>
    <t>Slezáček Matěj</t>
  </si>
  <si>
    <t>Fryšara Lukáš</t>
  </si>
  <si>
    <t>Pokorný Jakub</t>
  </si>
  <si>
    <t>Stejskal Antonín</t>
  </si>
  <si>
    <t>Princ Ríša</t>
  </si>
  <si>
    <t>Steffl Antonín</t>
  </si>
  <si>
    <t>Špiler Adam</t>
  </si>
  <si>
    <t>Datel Ivan</t>
  </si>
  <si>
    <t>Fojtík Jakub</t>
  </si>
  <si>
    <t>Langer Boris</t>
  </si>
  <si>
    <t>Perk  Josef</t>
  </si>
  <si>
    <t>Pytr Vitek</t>
  </si>
  <si>
    <t>Sluka Tomáš</t>
  </si>
  <si>
    <t>Šauer Adam</t>
  </si>
  <si>
    <t>Schoř Antonín</t>
  </si>
  <si>
    <t>Kalivoda On.</t>
  </si>
  <si>
    <t>Tomášek Kryštof</t>
  </si>
  <si>
    <t>Novák Radovan</t>
  </si>
  <si>
    <t>Staněk Adam</t>
  </si>
  <si>
    <t>Val. Meziříčí</t>
  </si>
  <si>
    <t>Boubíš Vít</t>
  </si>
  <si>
    <t>Bukvald Viktor</t>
  </si>
  <si>
    <t>Janda Lukáš</t>
  </si>
  <si>
    <t>Krákora A.</t>
  </si>
  <si>
    <t>Machovský Kryštof</t>
  </si>
  <si>
    <t>Tuček Kryštof</t>
  </si>
  <si>
    <t>Barášek Šim.</t>
  </si>
  <si>
    <t>Ryška Lukáš</t>
  </si>
  <si>
    <t>Podlipný Max</t>
  </si>
  <si>
    <t>Hanišák Lukáš</t>
  </si>
  <si>
    <t>Kupka Alexandr</t>
  </si>
  <si>
    <t>Veselý František</t>
  </si>
  <si>
    <t>Pohororiliy Artur</t>
  </si>
  <si>
    <t>Veslý Tomáš</t>
  </si>
  <si>
    <t>Šmejc J.</t>
  </si>
  <si>
    <t>Hejda Lukáš</t>
  </si>
  <si>
    <t>Podermanský Jakub</t>
  </si>
  <si>
    <t>Horský Jakub</t>
  </si>
  <si>
    <t>Jedlička Tomáš</t>
  </si>
  <si>
    <t>Krátký Matyáš</t>
  </si>
  <si>
    <t>Zeman P</t>
  </si>
  <si>
    <t>Skleář dominik</t>
  </si>
  <si>
    <t>Pícha Jan</t>
  </si>
  <si>
    <t>Biskup Marek</t>
  </si>
  <si>
    <t>Slezáček  Matěj</t>
  </si>
  <si>
    <t>Vavřín Jan</t>
  </si>
  <si>
    <t>Vrána Matyáš</t>
  </si>
  <si>
    <t>Široky Radim</t>
  </si>
  <si>
    <t>Moravec jonáš</t>
  </si>
  <si>
    <t>Entler  David</t>
  </si>
  <si>
    <t>Adametz Tobiáš</t>
  </si>
  <si>
    <t>Pitucha josef</t>
  </si>
  <si>
    <t>Páral M</t>
  </si>
  <si>
    <t>Knejfl Štěpán</t>
  </si>
  <si>
    <t>Sládek Lukáš</t>
  </si>
  <si>
    <t>Pavlovič David</t>
  </si>
  <si>
    <t>Vokáč Oscar</t>
  </si>
  <si>
    <t>Hanišák Tomáš</t>
  </si>
  <si>
    <t>Orban Matěj</t>
  </si>
  <si>
    <t>Jankovský Ondřej</t>
  </si>
  <si>
    <t>Běhknek Max</t>
  </si>
  <si>
    <t>Břenek Daniel</t>
  </si>
  <si>
    <t>Hanisch Michal</t>
  </si>
  <si>
    <t>Dužík Pavel</t>
  </si>
  <si>
    <t>Kozák Lukáš</t>
  </si>
  <si>
    <t>Spěvák Jan</t>
  </si>
  <si>
    <t>Bunc antonín</t>
  </si>
  <si>
    <t>Vytiska Petr</t>
  </si>
  <si>
    <t>Enenkel J.</t>
  </si>
  <si>
    <t>Fajtr j</t>
  </si>
  <si>
    <t>Dlouhý Matěj</t>
  </si>
  <si>
    <t>Mazánek Martin</t>
  </si>
  <si>
    <t>Kopejtko Karel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</si>
</sst>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Mangal"/>
      <family val="2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 applyNumberFormat="0" applyFill="0" applyBorder="0" applyAlignment="0" applyProtection="0"/>
  </cellStyleXfs>
  <cellXfs count="92">
    <xf numFmtId="0" fontId="0" fillId="0" borderId="0" xfId="0" applyAlignment="1"/>
    <xf numFmtId="0" fontId="2" fillId="0" borderId="0" xfId="0" applyFont="1" applyAlignment="1"/>
    <xf numFmtId="0" fontId="4" fillId="2" borderId="1" xfId="1" applyFont="1" applyFill="1" applyBorder="1" applyAlignment="1">
      <alignment vertical="center" wrapText="1"/>
    </xf>
    <xf numFmtId="0" fontId="5" fillId="3" borderId="1" xfId="0" applyFont="1" applyFill="1" applyBorder="1" applyAlignment="1"/>
    <xf numFmtId="0" fontId="5" fillId="3" borderId="5" xfId="0" applyFont="1" applyFill="1" applyBorder="1" applyAlignment="1"/>
    <xf numFmtId="0" fontId="4" fillId="0" borderId="0" xfId="1" applyFont="1" applyAlignment="1">
      <alignment horizontal="center" vertical="top"/>
    </xf>
    <xf numFmtId="0" fontId="6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0" applyFont="1" applyFill="1" applyBorder="1">
      <alignment vertical="top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top"/>
    </xf>
    <xf numFmtId="16" fontId="0" fillId="0" borderId="0" xfId="0" applyNumberForma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justify"/>
    </xf>
    <xf numFmtId="14" fontId="0" fillId="0" borderId="0" xfId="0" applyNumberFormat="1" applyFont="1" applyFill="1" applyBorder="1" applyAlignment="1">
      <alignment horizontal="center" vertical="justify"/>
    </xf>
    <xf numFmtId="0" fontId="7" fillId="0" borderId="0" xfId="0" applyFont="1" applyFill="1" applyBorder="1" applyAlignment="1">
      <alignment horizontal="center" vertical="justify"/>
    </xf>
    <xf numFmtId="2" fontId="7" fillId="0" borderId="0" xfId="0" applyNumberFormat="1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center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/>
    </xf>
    <xf numFmtId="2" fontId="11" fillId="0" borderId="0" xfId="0" applyNumberFormat="1" applyFont="1" applyFill="1" applyBorder="1" applyAlignment="1">
      <alignment horizontal="center" vertical="justify"/>
    </xf>
    <xf numFmtId="14" fontId="11" fillId="0" borderId="0" xfId="0" applyNumberFormat="1" applyFont="1" applyFill="1" applyBorder="1" applyAlignment="1">
      <alignment horizontal="center" vertical="justify"/>
    </xf>
    <xf numFmtId="0" fontId="7" fillId="0" borderId="0" xfId="0" applyFont="1" applyFill="1" applyBorder="1" applyAlignment="1">
      <alignment horizontal="center" vertical="justify" wrapText="1"/>
    </xf>
    <xf numFmtId="14" fontId="7" fillId="0" borderId="0" xfId="0" applyNumberFormat="1" applyFont="1" applyFill="1" applyBorder="1" applyAlignment="1">
      <alignment horizontal="center" vertical="justify" wrapText="1"/>
    </xf>
    <xf numFmtId="14" fontId="1" fillId="0" borderId="0" xfId="0" applyNumberFormat="1" applyFont="1" applyFill="1" applyBorder="1" applyAlignment="1">
      <alignment horizontal="center" vertical="justify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4" fontId="1" fillId="0" borderId="0" xfId="0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14" fontId="8" fillId="0" borderId="12" xfId="1" applyNumberFormat="1" applyFont="1" applyBorder="1" applyAlignment="1">
      <alignment vertical="center"/>
    </xf>
    <xf numFmtId="14" fontId="8" fillId="0" borderId="13" xfId="1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14" fontId="8" fillId="0" borderId="8" xfId="1" applyNumberFormat="1" applyFont="1" applyBorder="1" applyAlignment="1">
      <alignment vertical="center"/>
    </xf>
    <xf numFmtId="0" fontId="8" fillId="0" borderId="8" xfId="1" applyFont="1" applyBorder="1" applyAlignment="1">
      <alignment horizontal="center" vertical="center"/>
    </xf>
    <xf numFmtId="2" fontId="8" fillId="0" borderId="8" xfId="1" applyNumberFormat="1" applyFont="1" applyBorder="1" applyAlignment="1">
      <alignment horizontal="center" vertical="center"/>
    </xf>
    <xf numFmtId="0" fontId="1" fillId="0" borderId="8" xfId="0" applyFont="1" applyFill="1" applyBorder="1">
      <alignment vertical="top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/>
    </xf>
    <xf numFmtId="14" fontId="8" fillId="0" borderId="16" xfId="1" applyNumberFormat="1" applyFont="1" applyBorder="1" applyAlignment="1">
      <alignment vertical="center"/>
    </xf>
    <xf numFmtId="0" fontId="8" fillId="0" borderId="16" xfId="1" applyFont="1" applyBorder="1" applyAlignment="1">
      <alignment horizontal="center" vertical="center"/>
    </xf>
    <xf numFmtId="2" fontId="8" fillId="0" borderId="16" xfId="1" applyNumberFormat="1" applyFont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0" borderId="17" xfId="1" applyFont="1" applyBorder="1" applyAlignment="1">
      <alignment vertical="center"/>
    </xf>
    <xf numFmtId="14" fontId="8" fillId="0" borderId="17" xfId="1" applyNumberFormat="1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2" fontId="8" fillId="0" borderId="17" xfId="1" applyNumberFormat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14" fontId="8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 vertical="center"/>
    </xf>
  </cellXfs>
  <cellStyles count="2">
    <cellStyle name="Excel Built-in Normal" xfId="1" xr:uid="{6BDA50F3-531A-4341-97AB-C15DA46926AF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7343-90FB-45DD-88C2-0A5B5673CB36}">
  <dimension ref="A1:AO381"/>
  <sheetViews>
    <sheetView tabSelected="1" topLeftCell="A37" zoomScale="98" zoomScaleNormal="98" workbookViewId="0">
      <selection activeCell="I216" sqref="I216:J216"/>
    </sheetView>
  </sheetViews>
  <sheetFormatPr defaultColWidth="9.140625" defaultRowHeight="12.75" x14ac:dyDescent="0.2"/>
  <cols>
    <col min="1" max="1" width="3.42578125" style="1" customWidth="1"/>
    <col min="2" max="2" width="15" style="1" customWidth="1"/>
    <col min="3" max="3" width="10.140625" style="1" customWidth="1"/>
    <col min="4" max="4" width="15.28515625" style="1" customWidth="1"/>
    <col min="5" max="5" width="6.85546875" style="47" customWidth="1"/>
    <col min="6" max="6" width="6.5703125" style="47" customWidth="1"/>
    <col min="7" max="7" width="5.5703125" style="47" customWidth="1"/>
    <col min="8" max="8" width="5.42578125" style="47" customWidth="1"/>
    <col min="9" max="9" width="6.28515625" style="47" customWidth="1"/>
    <col min="10" max="10" width="6" style="47" customWidth="1"/>
    <col min="11" max="11" width="6.140625" style="47" customWidth="1"/>
    <col min="12" max="12" width="5.7109375" style="47" customWidth="1"/>
    <col min="13" max="13" width="7.28515625" style="47" customWidth="1"/>
    <col min="14" max="14" width="6.42578125" style="47" customWidth="1"/>
    <col min="15" max="15" width="7.7109375" style="47" customWidth="1"/>
    <col min="16" max="16" width="5.140625" style="1" customWidth="1"/>
    <col min="17" max="17" width="5.7109375" style="1" customWidth="1"/>
    <col min="18" max="18" width="4.85546875" style="1" customWidth="1"/>
    <col min="19" max="19" width="5.140625" style="1" customWidth="1"/>
    <col min="20" max="20" width="5" style="1" customWidth="1"/>
    <col min="21" max="21" width="6" style="1" customWidth="1"/>
    <col min="22" max="22" width="4.28515625" style="14" customWidth="1"/>
    <col min="23" max="25" width="9.140625" style="14"/>
    <col min="26" max="26" width="11.5703125" style="14" customWidth="1"/>
    <col min="27" max="16384" width="9.140625" style="14"/>
  </cols>
  <sheetData>
    <row r="1" spans="1:41" s="1" customFormat="1" ht="31.5" customHeight="1" thickBot="1" x14ac:dyDescent="0.3">
      <c r="B1" s="2"/>
      <c r="C1" s="2"/>
      <c r="D1" s="2"/>
      <c r="E1" s="73" t="s">
        <v>0</v>
      </c>
      <c r="F1" s="74"/>
      <c r="G1" s="74"/>
      <c r="H1" s="74"/>
      <c r="I1" s="75"/>
      <c r="J1" s="73" t="s">
        <v>1</v>
      </c>
      <c r="K1" s="74"/>
      <c r="L1" s="74"/>
      <c r="M1" s="74"/>
      <c r="N1" s="75"/>
      <c r="O1" s="3"/>
      <c r="P1" s="3" t="s">
        <v>2</v>
      </c>
      <c r="Q1" s="3"/>
      <c r="R1" s="3"/>
      <c r="S1" s="3"/>
      <c r="T1" s="3"/>
      <c r="U1" s="4"/>
    </row>
    <row r="2" spans="1:41" s="10" customFormat="1" ht="32.25" thickBot="1" x14ac:dyDescent="0.25">
      <c r="A2" s="5" t="s">
        <v>3</v>
      </c>
      <c r="B2" s="65" t="s">
        <v>4</v>
      </c>
      <c r="C2" s="65" t="s">
        <v>5</v>
      </c>
      <c r="D2" s="65" t="s">
        <v>6</v>
      </c>
      <c r="E2" s="65" t="s">
        <v>7</v>
      </c>
      <c r="F2" s="65" t="s">
        <v>8</v>
      </c>
      <c r="G2" s="65" t="s">
        <v>9</v>
      </c>
      <c r="H2" s="65" t="s">
        <v>10</v>
      </c>
      <c r="I2" s="65" t="s">
        <v>11</v>
      </c>
      <c r="J2" s="65" t="s">
        <v>7</v>
      </c>
      <c r="K2" s="65" t="s">
        <v>8</v>
      </c>
      <c r="L2" s="65" t="s">
        <v>9</v>
      </c>
      <c r="M2" s="65" t="s">
        <v>10</v>
      </c>
      <c r="N2" s="65" t="s">
        <v>11</v>
      </c>
      <c r="O2" s="65" t="s">
        <v>12</v>
      </c>
      <c r="P2" s="65" t="s">
        <v>7</v>
      </c>
      <c r="Q2" s="65" t="s">
        <v>8</v>
      </c>
      <c r="R2" s="65" t="s">
        <v>9</v>
      </c>
      <c r="S2" s="65" t="s">
        <v>10</v>
      </c>
      <c r="T2" s="65" t="s">
        <v>11</v>
      </c>
      <c r="U2" s="65" t="s">
        <v>12</v>
      </c>
      <c r="V2" s="6"/>
      <c r="W2" s="6"/>
      <c r="X2" s="6"/>
      <c r="Y2" s="7"/>
      <c r="Z2" s="8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6"/>
      <c r="AN2" s="6"/>
    </row>
    <row r="3" spans="1:41" ht="15" customHeight="1" thickBot="1" x14ac:dyDescent="0.25">
      <c r="A3" s="54">
        <v>1</v>
      </c>
      <c r="B3" s="66" t="s">
        <v>19</v>
      </c>
      <c r="C3" s="76">
        <v>2011</v>
      </c>
      <c r="D3" s="67" t="s">
        <v>20</v>
      </c>
      <c r="E3" s="68">
        <v>185</v>
      </c>
      <c r="F3" s="68">
        <v>247</v>
      </c>
      <c r="G3" s="68">
        <v>322</v>
      </c>
      <c r="H3" s="69">
        <v>22.9</v>
      </c>
      <c r="I3" s="68">
        <v>238</v>
      </c>
      <c r="J3" s="57">
        <f t="shared" ref="J3:J66" si="0">MAX(0,(E3-170)*3.7)*0.5</f>
        <v>27.75</v>
      </c>
      <c r="K3" s="57">
        <f t="shared" ref="K3:K66" si="1">MAX(0,(F3-221)*2.9)*0.5</f>
        <v>37.699999999999996</v>
      </c>
      <c r="L3" s="57">
        <f t="shared" ref="L3:L66" si="2">MAX(0,(G3-276)*1.9)</f>
        <v>87.399999999999991</v>
      </c>
      <c r="M3" s="57">
        <f t="shared" ref="M3:M66" si="3">MAX(0,(H3-10.7)*6.1)</f>
        <v>74.419999999999987</v>
      </c>
      <c r="N3" s="57">
        <f t="shared" ref="N3:N66" si="4">+MAX(0,(I3-184)*0.9)</f>
        <v>48.6</v>
      </c>
      <c r="O3" s="57">
        <f t="shared" ref="O3:O66" si="5">+SUM(J3:N3)</f>
        <v>275.86999999999995</v>
      </c>
      <c r="P3" s="57" t="str">
        <f t="shared" ref="P3:Q66" si="6">IF(J3&gt;=1.5*65*0.5,"A",IF(J3&gt;=1.5*50*0.5,"B",IF(J3&gt;=1.5*40*0.5,"C","D")))</f>
        <v>D</v>
      </c>
      <c r="Q3" s="57" t="str">
        <f t="shared" si="6"/>
        <v>B</v>
      </c>
      <c r="R3" s="57" t="str">
        <f t="shared" ref="R3:T66" si="7">IF(L3&gt;=65,"A",IF(L3&gt;=50,"B",IF(L3&gt;=40,"C","D")))</f>
        <v>A</v>
      </c>
      <c r="S3" s="57" t="str">
        <f t="shared" si="7"/>
        <v>A</v>
      </c>
      <c r="T3" s="57" t="str">
        <f t="shared" si="7"/>
        <v>C</v>
      </c>
      <c r="U3" s="57" t="str">
        <f t="shared" ref="U3:U66" si="8">+IF(O3&gt;=(0.5+0.5+1+1+1)*65,"A",IF(O3&gt;=(0.5+0.5+1+1+1)*50,"B",IF(O3&gt;=(0.5+0.5+1+1+1)*40,"C","D")))</f>
        <v>A</v>
      </c>
      <c r="V3" s="70"/>
      <c r="W3" s="11"/>
      <c r="X3" s="9"/>
      <c r="Y3" s="12"/>
      <c r="Z3" s="13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1"/>
      <c r="AN3" s="11"/>
    </row>
    <row r="4" spans="1:41" ht="15" customHeight="1" thickBot="1" x14ac:dyDescent="0.25">
      <c r="A4" s="54">
        <v>2</v>
      </c>
      <c r="B4" s="66" t="s">
        <v>36</v>
      </c>
      <c r="C4" s="76">
        <v>2011</v>
      </c>
      <c r="D4" s="67" t="s">
        <v>15</v>
      </c>
      <c r="E4" s="68">
        <v>190</v>
      </c>
      <c r="F4" s="68">
        <v>254</v>
      </c>
      <c r="G4" s="68">
        <v>310</v>
      </c>
      <c r="H4" s="69">
        <v>16.8</v>
      </c>
      <c r="I4" s="68">
        <v>220</v>
      </c>
      <c r="J4" s="57">
        <f t="shared" si="0"/>
        <v>37</v>
      </c>
      <c r="K4" s="57">
        <f t="shared" si="1"/>
        <v>47.85</v>
      </c>
      <c r="L4" s="57">
        <f t="shared" si="2"/>
        <v>64.599999999999994</v>
      </c>
      <c r="M4" s="57">
        <f t="shared" si="3"/>
        <v>37.210000000000008</v>
      </c>
      <c r="N4" s="57">
        <f t="shared" si="4"/>
        <v>32.4</v>
      </c>
      <c r="O4" s="57">
        <f t="shared" si="5"/>
        <v>219.06</v>
      </c>
      <c r="P4" s="57" t="str">
        <f t="shared" si="6"/>
        <v>C</v>
      </c>
      <c r="Q4" s="57" t="str">
        <f t="shared" si="6"/>
        <v>B</v>
      </c>
      <c r="R4" s="57" t="str">
        <f t="shared" si="7"/>
        <v>B</v>
      </c>
      <c r="S4" s="57" t="str">
        <f t="shared" si="7"/>
        <v>D</v>
      </c>
      <c r="T4" s="57" t="str">
        <f t="shared" si="7"/>
        <v>D</v>
      </c>
      <c r="U4" s="57" t="str">
        <f t="shared" si="8"/>
        <v>B</v>
      </c>
      <c r="V4" s="70"/>
      <c r="W4" s="11"/>
      <c r="X4" s="11"/>
      <c r="Y4" s="7"/>
      <c r="Z4" s="8"/>
      <c r="AA4" s="9"/>
      <c r="AB4" s="9"/>
      <c r="AC4" s="9"/>
      <c r="AD4" s="9"/>
      <c r="AE4" s="9"/>
      <c r="AF4" s="9"/>
      <c r="AG4" s="9"/>
      <c r="AH4" s="15"/>
      <c r="AI4" s="9"/>
      <c r="AJ4" s="9"/>
      <c r="AK4" s="9"/>
      <c r="AL4" s="9"/>
      <c r="AM4" s="11"/>
      <c r="AN4" s="11"/>
    </row>
    <row r="5" spans="1:41" ht="15" customHeight="1" thickBot="1" x14ac:dyDescent="0.25">
      <c r="A5" s="54">
        <v>3</v>
      </c>
      <c r="B5" s="66" t="s">
        <v>37</v>
      </c>
      <c r="C5" s="76">
        <v>2011</v>
      </c>
      <c r="D5" s="67" t="s">
        <v>38</v>
      </c>
      <c r="E5" s="68">
        <v>180</v>
      </c>
      <c r="F5" s="68">
        <v>237</v>
      </c>
      <c r="G5" s="68">
        <v>298</v>
      </c>
      <c r="H5" s="69">
        <v>15.4</v>
      </c>
      <c r="I5" s="68">
        <v>232</v>
      </c>
      <c r="J5" s="57">
        <f t="shared" si="0"/>
        <v>18.5</v>
      </c>
      <c r="K5" s="57">
        <f t="shared" si="1"/>
        <v>23.2</v>
      </c>
      <c r="L5" s="57">
        <f t="shared" si="2"/>
        <v>41.8</v>
      </c>
      <c r="M5" s="57">
        <f t="shared" si="3"/>
        <v>28.670000000000005</v>
      </c>
      <c r="N5" s="57">
        <f t="shared" si="4"/>
        <v>43.2</v>
      </c>
      <c r="O5" s="57">
        <f t="shared" si="5"/>
        <v>155.37</v>
      </c>
      <c r="P5" s="57" t="str">
        <f t="shared" si="6"/>
        <v>D</v>
      </c>
      <c r="Q5" s="57" t="str">
        <f t="shared" si="6"/>
        <v>D</v>
      </c>
      <c r="R5" s="57" t="str">
        <f t="shared" si="7"/>
        <v>C</v>
      </c>
      <c r="S5" s="57" t="str">
        <f t="shared" si="7"/>
        <v>D</v>
      </c>
      <c r="T5" s="57" t="str">
        <f t="shared" si="7"/>
        <v>C</v>
      </c>
      <c r="U5" s="57" t="str">
        <f t="shared" si="8"/>
        <v>D</v>
      </c>
      <c r="V5" s="70"/>
      <c r="W5" s="11"/>
      <c r="X5" s="11"/>
      <c r="Y5" s="7"/>
      <c r="Z5" s="8"/>
      <c r="AA5" s="9"/>
      <c r="AB5" s="9"/>
      <c r="AC5" s="9"/>
      <c r="AD5" s="9"/>
      <c r="AE5" s="9"/>
      <c r="AF5" s="9"/>
      <c r="AG5" s="9"/>
      <c r="AH5" s="15"/>
      <c r="AI5" s="9"/>
      <c r="AJ5" s="9"/>
      <c r="AK5" s="9"/>
      <c r="AL5" s="9"/>
      <c r="AM5" s="11"/>
      <c r="AN5" s="11"/>
    </row>
    <row r="6" spans="1:41" ht="15" customHeight="1" thickBot="1" x14ac:dyDescent="0.25">
      <c r="A6" s="54">
        <v>4</v>
      </c>
      <c r="B6" s="66" t="s">
        <v>39</v>
      </c>
      <c r="C6" s="76">
        <v>2011</v>
      </c>
      <c r="D6" s="67" t="s">
        <v>40</v>
      </c>
      <c r="E6" s="68">
        <v>176</v>
      </c>
      <c r="F6" s="68">
        <v>230</v>
      </c>
      <c r="G6" s="68">
        <v>296</v>
      </c>
      <c r="H6" s="69">
        <v>15.62</v>
      </c>
      <c r="I6" s="68">
        <v>237</v>
      </c>
      <c r="J6" s="57">
        <f t="shared" si="0"/>
        <v>11.100000000000001</v>
      </c>
      <c r="K6" s="57">
        <f t="shared" si="1"/>
        <v>13.049999999999999</v>
      </c>
      <c r="L6" s="57">
        <f t="shared" si="2"/>
        <v>38</v>
      </c>
      <c r="M6" s="57">
        <f t="shared" si="3"/>
        <v>30.011999999999997</v>
      </c>
      <c r="N6" s="57">
        <f t="shared" si="4"/>
        <v>47.7</v>
      </c>
      <c r="O6" s="57">
        <f t="shared" si="5"/>
        <v>139.86199999999999</v>
      </c>
      <c r="P6" s="57" t="str">
        <f t="shared" si="6"/>
        <v>D</v>
      </c>
      <c r="Q6" s="57" t="str">
        <f t="shared" si="6"/>
        <v>D</v>
      </c>
      <c r="R6" s="57" t="str">
        <f t="shared" si="7"/>
        <v>D</v>
      </c>
      <c r="S6" s="57" t="str">
        <f t="shared" si="7"/>
        <v>D</v>
      </c>
      <c r="T6" s="57" t="str">
        <f t="shared" si="7"/>
        <v>C</v>
      </c>
      <c r="U6" s="57" t="str">
        <f t="shared" si="8"/>
        <v>D</v>
      </c>
      <c r="V6" s="70"/>
      <c r="W6" s="11"/>
      <c r="X6" s="11"/>
      <c r="Y6" s="7"/>
      <c r="Z6" s="8"/>
      <c r="AA6" s="9"/>
      <c r="AB6" s="9"/>
      <c r="AC6" s="9"/>
      <c r="AD6" s="9"/>
      <c r="AE6" s="9"/>
      <c r="AF6" s="9"/>
      <c r="AG6" s="9"/>
      <c r="AH6" s="15"/>
      <c r="AI6" s="9"/>
      <c r="AJ6" s="9"/>
      <c r="AK6" s="9"/>
      <c r="AL6" s="9"/>
      <c r="AM6" s="11"/>
      <c r="AN6" s="11"/>
    </row>
    <row r="7" spans="1:41" ht="15" customHeight="1" thickBot="1" x14ac:dyDescent="0.25">
      <c r="A7" s="54">
        <v>5</v>
      </c>
      <c r="B7" s="66" t="s">
        <v>41</v>
      </c>
      <c r="C7" s="76">
        <v>2011</v>
      </c>
      <c r="D7" s="67" t="s">
        <v>17</v>
      </c>
      <c r="E7" s="68">
        <v>173</v>
      </c>
      <c r="F7" s="68">
        <v>229</v>
      </c>
      <c r="G7" s="68">
        <v>290</v>
      </c>
      <c r="H7" s="69">
        <v>16</v>
      </c>
      <c r="I7" s="68">
        <v>242</v>
      </c>
      <c r="J7" s="57">
        <f t="shared" si="0"/>
        <v>5.5500000000000007</v>
      </c>
      <c r="K7" s="57">
        <f t="shared" si="1"/>
        <v>11.6</v>
      </c>
      <c r="L7" s="57">
        <f t="shared" si="2"/>
        <v>26.599999999999998</v>
      </c>
      <c r="M7" s="57">
        <f t="shared" si="3"/>
        <v>32.330000000000005</v>
      </c>
      <c r="N7" s="57">
        <f t="shared" si="4"/>
        <v>52.2</v>
      </c>
      <c r="O7" s="57">
        <f t="shared" si="5"/>
        <v>128.28000000000003</v>
      </c>
      <c r="P7" s="57" t="str">
        <f t="shared" si="6"/>
        <v>D</v>
      </c>
      <c r="Q7" s="57" t="str">
        <f t="shared" si="6"/>
        <v>D</v>
      </c>
      <c r="R7" s="57" t="str">
        <f t="shared" si="7"/>
        <v>D</v>
      </c>
      <c r="S7" s="57" t="str">
        <f t="shared" si="7"/>
        <v>D</v>
      </c>
      <c r="T7" s="57" t="str">
        <f t="shared" si="7"/>
        <v>B</v>
      </c>
      <c r="U7" s="57" t="str">
        <f t="shared" si="8"/>
        <v>D</v>
      </c>
      <c r="V7" s="70"/>
      <c r="W7" s="11"/>
      <c r="X7" s="11"/>
      <c r="Y7" s="7"/>
      <c r="Z7" s="8"/>
      <c r="AA7" s="9"/>
      <c r="AB7" s="9"/>
      <c r="AC7" s="9"/>
      <c r="AD7" s="9"/>
      <c r="AE7" s="9"/>
      <c r="AF7" s="9"/>
      <c r="AG7" s="9"/>
      <c r="AH7" s="15"/>
      <c r="AI7" s="9"/>
      <c r="AJ7" s="9"/>
      <c r="AK7" s="9"/>
      <c r="AL7" s="9"/>
      <c r="AM7" s="11"/>
      <c r="AN7" s="11"/>
    </row>
    <row r="8" spans="1:41" ht="15" customHeight="1" thickBot="1" x14ac:dyDescent="0.25">
      <c r="A8" s="54">
        <v>6</v>
      </c>
      <c r="B8" s="66" t="s">
        <v>42</v>
      </c>
      <c r="C8" s="76">
        <v>2011</v>
      </c>
      <c r="D8" s="67" t="s">
        <v>13</v>
      </c>
      <c r="E8" s="68">
        <v>176</v>
      </c>
      <c r="F8" s="68">
        <v>231</v>
      </c>
      <c r="G8" s="68">
        <v>290</v>
      </c>
      <c r="H8" s="69">
        <v>18.7</v>
      </c>
      <c r="I8" s="68">
        <v>227</v>
      </c>
      <c r="J8" s="57">
        <f t="shared" si="0"/>
        <v>11.100000000000001</v>
      </c>
      <c r="K8" s="57">
        <f t="shared" si="1"/>
        <v>14.5</v>
      </c>
      <c r="L8" s="57">
        <f t="shared" si="2"/>
        <v>26.599999999999998</v>
      </c>
      <c r="M8" s="57">
        <f t="shared" si="3"/>
        <v>48.8</v>
      </c>
      <c r="N8" s="57">
        <f t="shared" si="4"/>
        <v>38.700000000000003</v>
      </c>
      <c r="O8" s="57">
        <f t="shared" si="5"/>
        <v>139.69999999999999</v>
      </c>
      <c r="P8" s="57" t="str">
        <f t="shared" si="6"/>
        <v>D</v>
      </c>
      <c r="Q8" s="57" t="str">
        <f t="shared" si="6"/>
        <v>D</v>
      </c>
      <c r="R8" s="57" t="str">
        <f t="shared" si="7"/>
        <v>D</v>
      </c>
      <c r="S8" s="57" t="str">
        <f t="shared" si="7"/>
        <v>C</v>
      </c>
      <c r="T8" s="57" t="str">
        <f t="shared" si="7"/>
        <v>D</v>
      </c>
      <c r="U8" s="57" t="str">
        <f t="shared" si="8"/>
        <v>D</v>
      </c>
      <c r="V8" s="70"/>
      <c r="W8" s="11"/>
      <c r="X8" s="11"/>
      <c r="Y8" s="7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1"/>
      <c r="AN8" s="11"/>
    </row>
    <row r="9" spans="1:41" ht="15" customHeight="1" thickBot="1" x14ac:dyDescent="0.25">
      <c r="A9" s="54">
        <v>7</v>
      </c>
      <c r="B9" s="66" t="s">
        <v>43</v>
      </c>
      <c r="C9" s="76">
        <v>2011</v>
      </c>
      <c r="D9" s="67" t="s">
        <v>44</v>
      </c>
      <c r="E9" s="68">
        <v>178</v>
      </c>
      <c r="F9" s="68">
        <v>232</v>
      </c>
      <c r="G9" s="68">
        <v>286</v>
      </c>
      <c r="H9" s="69">
        <v>13.8</v>
      </c>
      <c r="I9" s="68">
        <v>240</v>
      </c>
      <c r="J9" s="57">
        <f t="shared" si="0"/>
        <v>14.8</v>
      </c>
      <c r="K9" s="57">
        <f t="shared" si="1"/>
        <v>15.95</v>
      </c>
      <c r="L9" s="57">
        <f t="shared" si="2"/>
        <v>19</v>
      </c>
      <c r="M9" s="57">
        <f t="shared" si="3"/>
        <v>18.910000000000007</v>
      </c>
      <c r="N9" s="57">
        <f t="shared" si="4"/>
        <v>50.4</v>
      </c>
      <c r="O9" s="57">
        <f t="shared" si="5"/>
        <v>119.06</v>
      </c>
      <c r="P9" s="57" t="str">
        <f t="shared" si="6"/>
        <v>D</v>
      </c>
      <c r="Q9" s="57" t="str">
        <f t="shared" si="6"/>
        <v>D</v>
      </c>
      <c r="R9" s="57" t="str">
        <f t="shared" si="7"/>
        <v>D</v>
      </c>
      <c r="S9" s="57" t="str">
        <f t="shared" si="7"/>
        <v>D</v>
      </c>
      <c r="T9" s="57" t="str">
        <f t="shared" si="7"/>
        <v>B</v>
      </c>
      <c r="U9" s="57" t="str">
        <f t="shared" si="8"/>
        <v>D</v>
      </c>
      <c r="V9" s="7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1" ht="15" customHeight="1" thickBot="1" x14ac:dyDescent="0.25">
      <c r="A10" s="54">
        <v>8</v>
      </c>
      <c r="B10" s="66" t="s">
        <v>45</v>
      </c>
      <c r="C10" s="76">
        <v>2011</v>
      </c>
      <c r="D10" s="67" t="s">
        <v>14</v>
      </c>
      <c r="E10" s="68">
        <v>192</v>
      </c>
      <c r="F10" s="68">
        <v>246</v>
      </c>
      <c r="G10" s="68">
        <v>306</v>
      </c>
      <c r="H10" s="69">
        <v>10.73</v>
      </c>
      <c r="I10" s="68">
        <v>218</v>
      </c>
      <c r="J10" s="57">
        <f t="shared" si="0"/>
        <v>40.700000000000003</v>
      </c>
      <c r="K10" s="57">
        <f t="shared" si="1"/>
        <v>36.25</v>
      </c>
      <c r="L10" s="57">
        <f t="shared" si="2"/>
        <v>57</v>
      </c>
      <c r="M10" s="57">
        <f t="shared" si="3"/>
        <v>0.18300000000000693</v>
      </c>
      <c r="N10" s="57">
        <f t="shared" si="4"/>
        <v>30.6</v>
      </c>
      <c r="O10" s="57">
        <f t="shared" si="5"/>
        <v>164.73299999999998</v>
      </c>
      <c r="P10" s="57" t="str">
        <f t="shared" si="6"/>
        <v>B</v>
      </c>
      <c r="Q10" s="57" t="str">
        <f t="shared" si="6"/>
        <v>C</v>
      </c>
      <c r="R10" s="57" t="str">
        <f t="shared" si="7"/>
        <v>B</v>
      </c>
      <c r="S10" s="57" t="str">
        <f t="shared" si="7"/>
        <v>D</v>
      </c>
      <c r="T10" s="57" t="str">
        <f t="shared" si="7"/>
        <v>D</v>
      </c>
      <c r="U10" s="57" t="str">
        <f t="shared" si="8"/>
        <v>C</v>
      </c>
      <c r="V10" s="7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1" ht="15" customHeight="1" thickBot="1" x14ac:dyDescent="0.25">
      <c r="A11" s="54">
        <v>9</v>
      </c>
      <c r="B11" s="66" t="s">
        <v>46</v>
      </c>
      <c r="C11" s="76">
        <v>2011</v>
      </c>
      <c r="D11" s="67" t="s">
        <v>47</v>
      </c>
      <c r="E11" s="68">
        <v>184</v>
      </c>
      <c r="F11" s="68">
        <v>250</v>
      </c>
      <c r="G11" s="68">
        <v>297</v>
      </c>
      <c r="H11" s="69">
        <v>14.6</v>
      </c>
      <c r="I11" s="68">
        <v>210</v>
      </c>
      <c r="J11" s="57">
        <f t="shared" si="0"/>
        <v>25.900000000000002</v>
      </c>
      <c r="K11" s="57">
        <f t="shared" si="1"/>
        <v>42.05</v>
      </c>
      <c r="L11" s="57">
        <f t="shared" si="2"/>
        <v>39.9</v>
      </c>
      <c r="M11" s="57">
        <f t="shared" si="3"/>
        <v>23.79</v>
      </c>
      <c r="N11" s="57">
        <f t="shared" si="4"/>
        <v>23.400000000000002</v>
      </c>
      <c r="O11" s="57">
        <f t="shared" si="5"/>
        <v>155.04</v>
      </c>
      <c r="P11" s="57" t="str">
        <f t="shared" si="6"/>
        <v>D</v>
      </c>
      <c r="Q11" s="57" t="str">
        <f t="shared" si="6"/>
        <v>B</v>
      </c>
      <c r="R11" s="57" t="str">
        <f t="shared" si="7"/>
        <v>D</v>
      </c>
      <c r="S11" s="57" t="str">
        <f t="shared" si="7"/>
        <v>D</v>
      </c>
      <c r="T11" s="57" t="str">
        <f t="shared" si="7"/>
        <v>D</v>
      </c>
      <c r="U11" s="57" t="str">
        <f t="shared" si="8"/>
        <v>D</v>
      </c>
      <c r="V11" s="70"/>
      <c r="W11" s="11"/>
      <c r="X11" s="11"/>
      <c r="Y11" s="7"/>
      <c r="Z11" s="8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16"/>
    </row>
    <row r="12" spans="1:41" ht="15" customHeight="1" thickBot="1" x14ac:dyDescent="0.25">
      <c r="A12" s="54">
        <v>10</v>
      </c>
      <c r="B12" s="66" t="s">
        <v>48</v>
      </c>
      <c r="C12" s="76">
        <v>2011</v>
      </c>
      <c r="D12" s="67" t="s">
        <v>49</v>
      </c>
      <c r="E12" s="68">
        <v>177</v>
      </c>
      <c r="F12" s="68">
        <v>232</v>
      </c>
      <c r="G12" s="68">
        <v>290</v>
      </c>
      <c r="H12" s="69">
        <v>12.7</v>
      </c>
      <c r="I12" s="68">
        <v>229</v>
      </c>
      <c r="J12" s="57">
        <f t="shared" si="0"/>
        <v>12.950000000000001</v>
      </c>
      <c r="K12" s="57">
        <f t="shared" si="1"/>
        <v>15.95</v>
      </c>
      <c r="L12" s="57">
        <f t="shared" si="2"/>
        <v>26.599999999999998</v>
      </c>
      <c r="M12" s="57">
        <f t="shared" si="3"/>
        <v>12.2</v>
      </c>
      <c r="N12" s="57">
        <f t="shared" si="4"/>
        <v>40.5</v>
      </c>
      <c r="O12" s="57">
        <f t="shared" si="5"/>
        <v>108.2</v>
      </c>
      <c r="P12" s="57" t="str">
        <f t="shared" si="6"/>
        <v>D</v>
      </c>
      <c r="Q12" s="57" t="str">
        <f t="shared" si="6"/>
        <v>D</v>
      </c>
      <c r="R12" s="57" t="str">
        <f t="shared" si="7"/>
        <v>D</v>
      </c>
      <c r="S12" s="57" t="str">
        <f t="shared" si="7"/>
        <v>D</v>
      </c>
      <c r="T12" s="57" t="str">
        <f t="shared" si="7"/>
        <v>C</v>
      </c>
      <c r="U12" s="57" t="str">
        <f t="shared" si="8"/>
        <v>D</v>
      </c>
      <c r="V12" s="70"/>
      <c r="W12" s="11"/>
      <c r="X12" s="11"/>
      <c r="Y12" s="12"/>
      <c r="Z12" s="13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6"/>
    </row>
    <row r="13" spans="1:41" ht="19.5" customHeight="1" thickBot="1" x14ac:dyDescent="0.25">
      <c r="A13" s="54">
        <v>11</v>
      </c>
      <c r="B13" s="66" t="s">
        <v>23</v>
      </c>
      <c r="C13" s="76">
        <v>2011</v>
      </c>
      <c r="D13" s="67" t="s">
        <v>14</v>
      </c>
      <c r="E13" s="68">
        <v>183</v>
      </c>
      <c r="F13" s="68">
        <v>244</v>
      </c>
      <c r="G13" s="68">
        <v>296</v>
      </c>
      <c r="H13" s="69">
        <v>19.3</v>
      </c>
      <c r="I13" s="68">
        <v>180</v>
      </c>
      <c r="J13" s="57">
        <f t="shared" si="0"/>
        <v>24.05</v>
      </c>
      <c r="K13" s="57">
        <f t="shared" si="1"/>
        <v>33.35</v>
      </c>
      <c r="L13" s="57">
        <f t="shared" si="2"/>
        <v>38</v>
      </c>
      <c r="M13" s="57">
        <f t="shared" si="3"/>
        <v>52.460000000000008</v>
      </c>
      <c r="N13" s="57">
        <f t="shared" si="4"/>
        <v>0</v>
      </c>
      <c r="O13" s="57">
        <f t="shared" si="5"/>
        <v>147.86000000000001</v>
      </c>
      <c r="P13" s="57" t="str">
        <f t="shared" si="6"/>
        <v>D</v>
      </c>
      <c r="Q13" s="57" t="str">
        <f t="shared" si="6"/>
        <v>C</v>
      </c>
      <c r="R13" s="57" t="str">
        <f t="shared" si="7"/>
        <v>D</v>
      </c>
      <c r="S13" s="57" t="str">
        <f t="shared" si="7"/>
        <v>B</v>
      </c>
      <c r="T13" s="57" t="str">
        <f t="shared" si="7"/>
        <v>D</v>
      </c>
      <c r="U13" s="57" t="str">
        <f t="shared" si="8"/>
        <v>D</v>
      </c>
      <c r="V13" s="70"/>
      <c r="W13" s="11"/>
      <c r="X13" s="11"/>
      <c r="Y13" s="7"/>
      <c r="Z13" s="8"/>
      <c r="AA13" s="9"/>
      <c r="AB13" s="9"/>
      <c r="AC13" s="9"/>
      <c r="AD13" s="9"/>
      <c r="AE13" s="9"/>
      <c r="AF13" s="9"/>
      <c r="AG13" s="9"/>
      <c r="AH13" s="15"/>
      <c r="AI13" s="9"/>
      <c r="AJ13" s="9"/>
      <c r="AK13" s="9"/>
      <c r="AL13" s="9"/>
      <c r="AM13" s="9"/>
      <c r="AN13" s="12"/>
      <c r="AO13" s="17"/>
    </row>
    <row r="14" spans="1:41" ht="15" customHeight="1" thickBot="1" x14ac:dyDescent="0.25">
      <c r="A14" s="54">
        <v>12</v>
      </c>
      <c r="B14" s="66" t="s">
        <v>26</v>
      </c>
      <c r="C14" s="76">
        <v>2011</v>
      </c>
      <c r="D14" s="67" t="s">
        <v>50</v>
      </c>
      <c r="E14" s="68">
        <v>177</v>
      </c>
      <c r="F14" s="68">
        <v>231</v>
      </c>
      <c r="G14" s="68">
        <v>289</v>
      </c>
      <c r="H14" s="69">
        <v>13.5</v>
      </c>
      <c r="I14" s="68">
        <v>223</v>
      </c>
      <c r="J14" s="57">
        <f t="shared" si="0"/>
        <v>12.950000000000001</v>
      </c>
      <c r="K14" s="57">
        <f t="shared" si="1"/>
        <v>14.5</v>
      </c>
      <c r="L14" s="57">
        <f t="shared" si="2"/>
        <v>24.7</v>
      </c>
      <c r="M14" s="57">
        <f t="shared" si="3"/>
        <v>17.080000000000002</v>
      </c>
      <c r="N14" s="57">
        <f t="shared" si="4"/>
        <v>35.1</v>
      </c>
      <c r="O14" s="57">
        <f t="shared" si="5"/>
        <v>104.33000000000001</v>
      </c>
      <c r="P14" s="57" t="str">
        <f t="shared" si="6"/>
        <v>D</v>
      </c>
      <c r="Q14" s="57" t="str">
        <f t="shared" si="6"/>
        <v>D</v>
      </c>
      <c r="R14" s="57" t="str">
        <f t="shared" si="7"/>
        <v>D</v>
      </c>
      <c r="S14" s="57" t="str">
        <f t="shared" si="7"/>
        <v>D</v>
      </c>
      <c r="T14" s="57" t="str">
        <f t="shared" si="7"/>
        <v>D</v>
      </c>
      <c r="U14" s="57" t="str">
        <f t="shared" si="8"/>
        <v>D</v>
      </c>
      <c r="V14" s="70"/>
      <c r="W14" s="11"/>
      <c r="X14" s="11"/>
      <c r="Y14" s="7"/>
      <c r="Z14" s="8"/>
      <c r="AA14" s="9"/>
      <c r="AB14" s="9"/>
      <c r="AC14" s="9"/>
      <c r="AD14" s="9"/>
      <c r="AE14" s="9"/>
      <c r="AF14" s="9"/>
      <c r="AG14" s="9"/>
      <c r="AH14" s="15"/>
      <c r="AI14" s="9"/>
      <c r="AJ14" s="9"/>
      <c r="AK14" s="9"/>
      <c r="AL14" s="9"/>
      <c r="AM14" s="9"/>
      <c r="AN14" s="9"/>
      <c r="AO14" s="16"/>
    </row>
    <row r="15" spans="1:41" ht="15" customHeight="1" thickBot="1" x14ac:dyDescent="0.25">
      <c r="A15" s="54">
        <v>13</v>
      </c>
      <c r="B15" s="66" t="s">
        <v>25</v>
      </c>
      <c r="C15" s="76">
        <v>2011</v>
      </c>
      <c r="D15" s="67" t="s">
        <v>51</v>
      </c>
      <c r="E15" s="68">
        <v>180</v>
      </c>
      <c r="F15" s="68">
        <v>238</v>
      </c>
      <c r="G15" s="68">
        <v>288</v>
      </c>
      <c r="H15" s="69">
        <v>17.2</v>
      </c>
      <c r="I15" s="68">
        <v>200</v>
      </c>
      <c r="J15" s="57">
        <f t="shared" si="0"/>
        <v>18.5</v>
      </c>
      <c r="K15" s="57">
        <f t="shared" si="1"/>
        <v>24.65</v>
      </c>
      <c r="L15" s="57">
        <f t="shared" si="2"/>
        <v>22.799999999999997</v>
      </c>
      <c r="M15" s="57">
        <f t="shared" si="3"/>
        <v>39.65</v>
      </c>
      <c r="N15" s="57">
        <f t="shared" si="4"/>
        <v>14.4</v>
      </c>
      <c r="O15" s="57">
        <f t="shared" si="5"/>
        <v>120</v>
      </c>
      <c r="P15" s="57" t="str">
        <f t="shared" si="6"/>
        <v>D</v>
      </c>
      <c r="Q15" s="57" t="str">
        <f t="shared" si="6"/>
        <v>D</v>
      </c>
      <c r="R15" s="57" t="str">
        <f t="shared" si="7"/>
        <v>D</v>
      </c>
      <c r="S15" s="57" t="str">
        <f t="shared" si="7"/>
        <v>D</v>
      </c>
      <c r="T15" s="57" t="str">
        <f t="shared" si="7"/>
        <v>D</v>
      </c>
      <c r="U15" s="57" t="str">
        <f t="shared" si="8"/>
        <v>D</v>
      </c>
      <c r="V15" s="70"/>
      <c r="W15" s="11"/>
      <c r="X15" s="11"/>
      <c r="Y15" s="7"/>
      <c r="Z15" s="8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16"/>
    </row>
    <row r="16" spans="1:41" ht="15" customHeight="1" thickBot="1" x14ac:dyDescent="0.25">
      <c r="A16" s="54">
        <v>14</v>
      </c>
      <c r="B16" s="66" t="s">
        <v>52</v>
      </c>
      <c r="C16" s="76">
        <v>2011</v>
      </c>
      <c r="D16" s="67" t="s">
        <v>53</v>
      </c>
      <c r="E16" s="68">
        <v>179</v>
      </c>
      <c r="F16" s="68">
        <v>235</v>
      </c>
      <c r="G16" s="68">
        <v>290</v>
      </c>
      <c r="H16" s="69">
        <v>17.100000000000001</v>
      </c>
      <c r="I16" s="68">
        <v>200</v>
      </c>
      <c r="J16" s="57">
        <f t="shared" si="0"/>
        <v>16.650000000000002</v>
      </c>
      <c r="K16" s="57">
        <f t="shared" si="1"/>
        <v>20.3</v>
      </c>
      <c r="L16" s="57">
        <f t="shared" si="2"/>
        <v>26.599999999999998</v>
      </c>
      <c r="M16" s="57">
        <f t="shared" si="3"/>
        <v>39.040000000000013</v>
      </c>
      <c r="N16" s="57">
        <f t="shared" si="4"/>
        <v>14.4</v>
      </c>
      <c r="O16" s="57">
        <f t="shared" si="5"/>
        <v>116.99000000000001</v>
      </c>
      <c r="P16" s="57" t="str">
        <f t="shared" si="6"/>
        <v>D</v>
      </c>
      <c r="Q16" s="57" t="str">
        <f t="shared" si="6"/>
        <v>D</v>
      </c>
      <c r="R16" s="57" t="str">
        <f t="shared" si="7"/>
        <v>D</v>
      </c>
      <c r="S16" s="57" t="str">
        <f t="shared" si="7"/>
        <v>D</v>
      </c>
      <c r="T16" s="57" t="str">
        <f t="shared" si="7"/>
        <v>D</v>
      </c>
      <c r="U16" s="57" t="str">
        <f t="shared" si="8"/>
        <v>D</v>
      </c>
      <c r="V16" s="70"/>
      <c r="W16" s="11"/>
      <c r="X16" s="11"/>
      <c r="Y16" s="7"/>
      <c r="Z16" s="8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5" customHeight="1" thickBot="1" x14ac:dyDescent="0.25">
      <c r="A17" s="54">
        <v>15</v>
      </c>
      <c r="B17" s="66" t="s">
        <v>54</v>
      </c>
      <c r="C17" s="76">
        <v>2011</v>
      </c>
      <c r="D17" s="67" t="s">
        <v>21</v>
      </c>
      <c r="E17" s="68">
        <v>171</v>
      </c>
      <c r="F17" s="68">
        <v>224</v>
      </c>
      <c r="G17" s="68">
        <v>285</v>
      </c>
      <c r="H17" s="69">
        <v>15.3</v>
      </c>
      <c r="I17" s="68">
        <v>222</v>
      </c>
      <c r="J17" s="57">
        <f t="shared" si="0"/>
        <v>1.85</v>
      </c>
      <c r="K17" s="57">
        <f t="shared" si="1"/>
        <v>4.3499999999999996</v>
      </c>
      <c r="L17" s="57">
        <f t="shared" si="2"/>
        <v>17.099999999999998</v>
      </c>
      <c r="M17" s="57">
        <f t="shared" si="3"/>
        <v>28.060000000000006</v>
      </c>
      <c r="N17" s="57">
        <f t="shared" si="4"/>
        <v>34.200000000000003</v>
      </c>
      <c r="O17" s="57">
        <f t="shared" si="5"/>
        <v>85.56</v>
      </c>
      <c r="P17" s="57" t="str">
        <f t="shared" si="6"/>
        <v>D</v>
      </c>
      <c r="Q17" s="57" t="str">
        <f t="shared" si="6"/>
        <v>D</v>
      </c>
      <c r="R17" s="57" t="str">
        <f t="shared" si="7"/>
        <v>D</v>
      </c>
      <c r="S17" s="57" t="str">
        <f t="shared" si="7"/>
        <v>D</v>
      </c>
      <c r="T17" s="57" t="str">
        <f t="shared" si="7"/>
        <v>D</v>
      </c>
      <c r="U17" s="57" t="str">
        <f t="shared" si="8"/>
        <v>D</v>
      </c>
      <c r="V17" s="70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spans="1:40" ht="15" customHeight="1" thickBot="1" x14ac:dyDescent="0.25">
      <c r="A18" s="54">
        <v>16</v>
      </c>
      <c r="B18" s="66" t="s">
        <v>55</v>
      </c>
      <c r="C18" s="76">
        <v>2011</v>
      </c>
      <c r="D18" s="67" t="s">
        <v>40</v>
      </c>
      <c r="E18" s="68">
        <v>181</v>
      </c>
      <c r="F18" s="68">
        <v>239</v>
      </c>
      <c r="G18" s="68">
        <v>294</v>
      </c>
      <c r="H18" s="69">
        <v>11.44</v>
      </c>
      <c r="I18" s="68">
        <v>218</v>
      </c>
      <c r="J18" s="57">
        <f t="shared" si="0"/>
        <v>20.350000000000001</v>
      </c>
      <c r="K18" s="57">
        <f t="shared" si="1"/>
        <v>26.099999999999998</v>
      </c>
      <c r="L18" s="57">
        <f t="shared" si="2"/>
        <v>34.199999999999996</v>
      </c>
      <c r="M18" s="57">
        <f t="shared" si="3"/>
        <v>4.5140000000000011</v>
      </c>
      <c r="N18" s="57">
        <f t="shared" si="4"/>
        <v>30.6</v>
      </c>
      <c r="O18" s="57">
        <f t="shared" si="5"/>
        <v>115.76400000000001</v>
      </c>
      <c r="P18" s="57" t="str">
        <f t="shared" si="6"/>
        <v>D</v>
      </c>
      <c r="Q18" s="57" t="str">
        <f t="shared" si="6"/>
        <v>D</v>
      </c>
      <c r="R18" s="57" t="str">
        <f t="shared" si="7"/>
        <v>D</v>
      </c>
      <c r="S18" s="57" t="str">
        <f t="shared" si="7"/>
        <v>D</v>
      </c>
      <c r="T18" s="57" t="str">
        <f t="shared" si="7"/>
        <v>D</v>
      </c>
      <c r="U18" s="57" t="str">
        <f t="shared" si="8"/>
        <v>D</v>
      </c>
      <c r="V18" s="70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 ht="15" customHeight="1" thickBot="1" x14ac:dyDescent="0.25">
      <c r="A19" s="54">
        <v>17</v>
      </c>
      <c r="B19" s="66" t="s">
        <v>56</v>
      </c>
      <c r="C19" s="76">
        <v>2011</v>
      </c>
      <c r="D19" s="67" t="s">
        <v>16</v>
      </c>
      <c r="E19" s="68">
        <v>184</v>
      </c>
      <c r="F19" s="68">
        <v>244</v>
      </c>
      <c r="G19" s="68">
        <v>296</v>
      </c>
      <c r="H19" s="69">
        <v>13.9</v>
      </c>
      <c r="I19" s="68">
        <v>200</v>
      </c>
      <c r="J19" s="57">
        <f t="shared" si="0"/>
        <v>25.900000000000002</v>
      </c>
      <c r="K19" s="57">
        <f t="shared" si="1"/>
        <v>33.35</v>
      </c>
      <c r="L19" s="57">
        <f t="shared" si="2"/>
        <v>38</v>
      </c>
      <c r="M19" s="57">
        <f t="shared" si="3"/>
        <v>19.520000000000007</v>
      </c>
      <c r="N19" s="57">
        <f t="shared" si="4"/>
        <v>14.4</v>
      </c>
      <c r="O19" s="57">
        <f t="shared" si="5"/>
        <v>131.17000000000002</v>
      </c>
      <c r="P19" s="57" t="str">
        <f t="shared" si="6"/>
        <v>D</v>
      </c>
      <c r="Q19" s="57" t="str">
        <f t="shared" si="6"/>
        <v>C</v>
      </c>
      <c r="R19" s="57" t="str">
        <f t="shared" si="7"/>
        <v>D</v>
      </c>
      <c r="S19" s="57" t="str">
        <f t="shared" si="7"/>
        <v>D</v>
      </c>
      <c r="T19" s="57" t="str">
        <f t="shared" si="7"/>
        <v>D</v>
      </c>
      <c r="U19" s="57" t="str">
        <f t="shared" si="8"/>
        <v>D</v>
      </c>
      <c r="V19" s="70"/>
      <c r="W19" s="11"/>
      <c r="X19" s="11"/>
      <c r="Y19" s="7"/>
      <c r="Z19" s="8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18"/>
      <c r="AM19" s="18"/>
      <c r="AN19" s="11"/>
    </row>
    <row r="20" spans="1:40" ht="15" customHeight="1" thickBot="1" x14ac:dyDescent="0.25">
      <c r="A20" s="54">
        <v>18</v>
      </c>
      <c r="B20" s="66" t="s">
        <v>24</v>
      </c>
      <c r="C20" s="76">
        <v>2011</v>
      </c>
      <c r="D20" s="67" t="s">
        <v>49</v>
      </c>
      <c r="E20" s="68">
        <v>180</v>
      </c>
      <c r="F20" s="68">
        <v>232</v>
      </c>
      <c r="G20" s="68">
        <v>292</v>
      </c>
      <c r="H20" s="69">
        <v>12.82</v>
      </c>
      <c r="I20" s="68">
        <v>216</v>
      </c>
      <c r="J20" s="57">
        <f t="shared" si="0"/>
        <v>18.5</v>
      </c>
      <c r="K20" s="57">
        <f t="shared" si="1"/>
        <v>15.95</v>
      </c>
      <c r="L20" s="57">
        <f t="shared" si="2"/>
        <v>30.4</v>
      </c>
      <c r="M20" s="57">
        <f t="shared" si="3"/>
        <v>12.932000000000006</v>
      </c>
      <c r="N20" s="57">
        <f t="shared" si="4"/>
        <v>28.8</v>
      </c>
      <c r="O20" s="57">
        <f t="shared" si="5"/>
        <v>106.58199999999999</v>
      </c>
      <c r="P20" s="57" t="str">
        <f t="shared" si="6"/>
        <v>D</v>
      </c>
      <c r="Q20" s="57" t="str">
        <f t="shared" si="6"/>
        <v>D</v>
      </c>
      <c r="R20" s="57" t="str">
        <f t="shared" si="7"/>
        <v>D</v>
      </c>
      <c r="S20" s="57" t="str">
        <f t="shared" si="7"/>
        <v>D</v>
      </c>
      <c r="T20" s="57" t="str">
        <f t="shared" si="7"/>
        <v>D</v>
      </c>
      <c r="U20" s="57" t="str">
        <f t="shared" si="8"/>
        <v>D</v>
      </c>
      <c r="V20" s="70"/>
      <c r="W20" s="11"/>
      <c r="X20" s="11"/>
      <c r="Y20" s="7"/>
      <c r="Z20" s="8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18"/>
      <c r="AM20" s="18"/>
      <c r="AN20" s="11"/>
    </row>
    <row r="21" spans="1:40" ht="15" customHeight="1" thickBot="1" x14ac:dyDescent="0.25">
      <c r="A21" s="54">
        <v>19</v>
      </c>
      <c r="B21" s="66" t="s">
        <v>22</v>
      </c>
      <c r="C21" s="76">
        <v>2011</v>
      </c>
      <c r="D21" s="67" t="s">
        <v>53</v>
      </c>
      <c r="E21" s="68">
        <v>183</v>
      </c>
      <c r="F21" s="68">
        <v>243</v>
      </c>
      <c r="G21" s="68">
        <v>290</v>
      </c>
      <c r="H21" s="69">
        <v>14.86</v>
      </c>
      <c r="I21" s="68">
        <v>198</v>
      </c>
      <c r="J21" s="57">
        <f t="shared" si="0"/>
        <v>24.05</v>
      </c>
      <c r="K21" s="57">
        <f t="shared" si="1"/>
        <v>31.9</v>
      </c>
      <c r="L21" s="57">
        <f t="shared" si="2"/>
        <v>26.599999999999998</v>
      </c>
      <c r="M21" s="57">
        <f t="shared" si="3"/>
        <v>25.375999999999998</v>
      </c>
      <c r="N21" s="57">
        <f t="shared" si="4"/>
        <v>12.6</v>
      </c>
      <c r="O21" s="57">
        <f t="shared" si="5"/>
        <v>120.52599999999998</v>
      </c>
      <c r="P21" s="57" t="str">
        <f t="shared" si="6"/>
        <v>D</v>
      </c>
      <c r="Q21" s="57" t="str">
        <f t="shared" si="6"/>
        <v>C</v>
      </c>
      <c r="R21" s="57" t="str">
        <f t="shared" si="7"/>
        <v>D</v>
      </c>
      <c r="S21" s="57" t="str">
        <f t="shared" si="7"/>
        <v>D</v>
      </c>
      <c r="T21" s="57" t="str">
        <f t="shared" si="7"/>
        <v>D</v>
      </c>
      <c r="U21" s="57" t="str">
        <f t="shared" si="8"/>
        <v>D</v>
      </c>
      <c r="V21" s="70"/>
      <c r="W21" s="11"/>
      <c r="X21" s="11"/>
      <c r="Y21" s="7"/>
      <c r="Z21" s="8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18"/>
      <c r="AM21" s="18"/>
      <c r="AN21" s="11"/>
    </row>
    <row r="22" spans="1:40" ht="15" customHeight="1" thickBot="1" x14ac:dyDescent="0.25">
      <c r="A22" s="54">
        <v>20</v>
      </c>
      <c r="B22" s="66" t="s">
        <v>57</v>
      </c>
      <c r="C22" s="76">
        <v>2011</v>
      </c>
      <c r="D22" s="67" t="s">
        <v>58</v>
      </c>
      <c r="E22" s="68">
        <v>167</v>
      </c>
      <c r="F22" s="68">
        <v>220</v>
      </c>
      <c r="G22" s="68">
        <v>284</v>
      </c>
      <c r="H22" s="69">
        <v>13.86</v>
      </c>
      <c r="I22" s="68">
        <v>227</v>
      </c>
      <c r="J22" s="57">
        <f t="shared" si="0"/>
        <v>0</v>
      </c>
      <c r="K22" s="57">
        <f t="shared" si="1"/>
        <v>0</v>
      </c>
      <c r="L22" s="57">
        <f t="shared" si="2"/>
        <v>15.2</v>
      </c>
      <c r="M22" s="57">
        <f t="shared" si="3"/>
        <v>19.276</v>
      </c>
      <c r="N22" s="57">
        <f t="shared" si="4"/>
        <v>38.700000000000003</v>
      </c>
      <c r="O22" s="57">
        <f t="shared" si="5"/>
        <v>73.176000000000002</v>
      </c>
      <c r="P22" s="57" t="str">
        <f t="shared" si="6"/>
        <v>D</v>
      </c>
      <c r="Q22" s="57" t="str">
        <f t="shared" si="6"/>
        <v>D</v>
      </c>
      <c r="R22" s="57" t="str">
        <f t="shared" si="7"/>
        <v>D</v>
      </c>
      <c r="S22" s="57" t="str">
        <f t="shared" si="7"/>
        <v>D</v>
      </c>
      <c r="T22" s="57" t="str">
        <f t="shared" si="7"/>
        <v>D</v>
      </c>
      <c r="U22" s="57" t="str">
        <f t="shared" si="8"/>
        <v>D</v>
      </c>
      <c r="V22" s="70"/>
      <c r="W22" s="11"/>
      <c r="X22" s="11"/>
      <c r="Y22" s="9"/>
      <c r="Z22" s="1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11"/>
      <c r="AM22" s="11"/>
      <c r="AN22" s="11"/>
    </row>
    <row r="23" spans="1:40" ht="15" customHeight="1" thickBot="1" x14ac:dyDescent="0.25">
      <c r="A23" s="54">
        <v>21</v>
      </c>
      <c r="B23" s="66" t="s">
        <v>59</v>
      </c>
      <c r="C23" s="76">
        <v>2011</v>
      </c>
      <c r="D23" s="67" t="s">
        <v>60</v>
      </c>
      <c r="E23" s="68">
        <v>180</v>
      </c>
      <c r="F23" s="68">
        <v>234</v>
      </c>
      <c r="G23" s="68">
        <v>280</v>
      </c>
      <c r="H23" s="69">
        <v>13.1</v>
      </c>
      <c r="I23" s="68">
        <v>216</v>
      </c>
      <c r="J23" s="57">
        <f t="shared" si="0"/>
        <v>18.5</v>
      </c>
      <c r="K23" s="57">
        <f t="shared" si="1"/>
        <v>18.849999999999998</v>
      </c>
      <c r="L23" s="57">
        <f t="shared" si="2"/>
        <v>7.6</v>
      </c>
      <c r="M23" s="57">
        <f t="shared" si="3"/>
        <v>14.64</v>
      </c>
      <c r="N23" s="57">
        <f t="shared" si="4"/>
        <v>28.8</v>
      </c>
      <c r="O23" s="57">
        <f t="shared" si="5"/>
        <v>88.39</v>
      </c>
      <c r="P23" s="57" t="str">
        <f t="shared" si="6"/>
        <v>D</v>
      </c>
      <c r="Q23" s="57" t="str">
        <f t="shared" si="6"/>
        <v>D</v>
      </c>
      <c r="R23" s="57" t="str">
        <f t="shared" si="7"/>
        <v>D</v>
      </c>
      <c r="S23" s="57" t="str">
        <f t="shared" si="7"/>
        <v>D</v>
      </c>
      <c r="T23" s="57" t="str">
        <f t="shared" si="7"/>
        <v>D</v>
      </c>
      <c r="U23" s="57" t="str">
        <f t="shared" si="8"/>
        <v>D</v>
      </c>
      <c r="V23" s="70"/>
      <c r="W23" s="11"/>
      <c r="X23" s="11"/>
      <c r="Y23" s="7"/>
      <c r="Z23" s="8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18"/>
      <c r="AM23" s="18"/>
      <c r="AN23" s="11"/>
    </row>
    <row r="24" spans="1:40" ht="15" customHeight="1" thickBot="1" x14ac:dyDescent="0.25">
      <c r="A24" s="54">
        <v>22</v>
      </c>
      <c r="B24" s="66" t="s">
        <v>61</v>
      </c>
      <c r="C24" s="76">
        <v>2011</v>
      </c>
      <c r="D24" s="67" t="s">
        <v>40</v>
      </c>
      <c r="E24" s="68">
        <v>170</v>
      </c>
      <c r="F24" s="68">
        <v>222</v>
      </c>
      <c r="G24" s="68">
        <v>282</v>
      </c>
      <c r="H24" s="69">
        <v>13.9</v>
      </c>
      <c r="I24" s="68">
        <v>221</v>
      </c>
      <c r="J24" s="57">
        <f t="shared" si="0"/>
        <v>0</v>
      </c>
      <c r="K24" s="57">
        <f t="shared" si="1"/>
        <v>1.45</v>
      </c>
      <c r="L24" s="57">
        <f t="shared" si="2"/>
        <v>11.399999999999999</v>
      </c>
      <c r="M24" s="57">
        <f t="shared" si="3"/>
        <v>19.520000000000007</v>
      </c>
      <c r="N24" s="57">
        <f t="shared" si="4"/>
        <v>33.300000000000004</v>
      </c>
      <c r="O24" s="57">
        <f t="shared" si="5"/>
        <v>65.670000000000016</v>
      </c>
      <c r="P24" s="57" t="str">
        <f t="shared" si="6"/>
        <v>D</v>
      </c>
      <c r="Q24" s="57" t="str">
        <f t="shared" si="6"/>
        <v>D</v>
      </c>
      <c r="R24" s="57" t="str">
        <f t="shared" si="7"/>
        <v>D</v>
      </c>
      <c r="S24" s="57" t="str">
        <f t="shared" si="7"/>
        <v>D</v>
      </c>
      <c r="T24" s="57" t="str">
        <f t="shared" si="7"/>
        <v>D</v>
      </c>
      <c r="U24" s="57" t="str">
        <f t="shared" si="8"/>
        <v>D</v>
      </c>
      <c r="V24" s="70"/>
      <c r="W24" s="11"/>
      <c r="X24" s="11"/>
      <c r="Y24" s="9"/>
      <c r="Z24" s="1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11"/>
      <c r="AM24" s="11"/>
      <c r="AN24" s="11"/>
    </row>
    <row r="25" spans="1:40" ht="15" customHeight="1" thickBot="1" x14ac:dyDescent="0.25">
      <c r="A25" s="54">
        <v>23</v>
      </c>
      <c r="B25" s="66" t="s">
        <v>62</v>
      </c>
      <c r="C25" s="76">
        <v>2011</v>
      </c>
      <c r="D25" s="67" t="s">
        <v>44</v>
      </c>
      <c r="E25" s="68">
        <v>170</v>
      </c>
      <c r="F25" s="68">
        <v>223</v>
      </c>
      <c r="G25" s="68">
        <v>284</v>
      </c>
      <c r="H25" s="69">
        <v>12.1</v>
      </c>
      <c r="I25" s="68">
        <v>225</v>
      </c>
      <c r="J25" s="57">
        <f t="shared" si="0"/>
        <v>0</v>
      </c>
      <c r="K25" s="57">
        <f t="shared" si="1"/>
        <v>2.9</v>
      </c>
      <c r="L25" s="57">
        <f t="shared" si="2"/>
        <v>15.2</v>
      </c>
      <c r="M25" s="57">
        <f t="shared" si="3"/>
        <v>8.5400000000000009</v>
      </c>
      <c r="N25" s="57">
        <f t="shared" si="4"/>
        <v>36.9</v>
      </c>
      <c r="O25" s="57">
        <f t="shared" si="5"/>
        <v>63.54</v>
      </c>
      <c r="P25" s="57" t="str">
        <f t="shared" si="6"/>
        <v>D</v>
      </c>
      <c r="Q25" s="57" t="str">
        <f t="shared" si="6"/>
        <v>D</v>
      </c>
      <c r="R25" s="57" t="str">
        <f t="shared" si="7"/>
        <v>D</v>
      </c>
      <c r="S25" s="57" t="str">
        <f t="shared" si="7"/>
        <v>D</v>
      </c>
      <c r="T25" s="57" t="str">
        <f t="shared" si="7"/>
        <v>D</v>
      </c>
      <c r="U25" s="57" t="str">
        <f t="shared" si="8"/>
        <v>D</v>
      </c>
      <c r="V25" s="70"/>
      <c r="W25" s="11"/>
      <c r="X25" s="11"/>
      <c r="Y25" s="7"/>
      <c r="Z25" s="8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8"/>
      <c r="AM25" s="18"/>
      <c r="AN25" s="11"/>
    </row>
    <row r="26" spans="1:40" ht="15" customHeight="1" thickBot="1" x14ac:dyDescent="0.25">
      <c r="A26" s="55">
        <v>24</v>
      </c>
      <c r="B26" s="66" t="s">
        <v>63</v>
      </c>
      <c r="C26" s="76">
        <v>2012</v>
      </c>
      <c r="D26" s="67" t="s">
        <v>49</v>
      </c>
      <c r="E26" s="68">
        <v>172</v>
      </c>
      <c r="F26" s="68">
        <v>224</v>
      </c>
      <c r="G26" s="68">
        <v>278</v>
      </c>
      <c r="H26" s="69">
        <v>14.93</v>
      </c>
      <c r="I26" s="68">
        <v>215</v>
      </c>
      <c r="J26" s="57">
        <f t="shared" si="0"/>
        <v>3.7</v>
      </c>
      <c r="K26" s="57">
        <f t="shared" si="1"/>
        <v>4.3499999999999996</v>
      </c>
      <c r="L26" s="57">
        <f t="shared" si="2"/>
        <v>3.8</v>
      </c>
      <c r="M26" s="57">
        <f t="shared" si="3"/>
        <v>25.803000000000001</v>
      </c>
      <c r="N26" s="57">
        <f t="shared" si="4"/>
        <v>27.900000000000002</v>
      </c>
      <c r="O26" s="57">
        <f t="shared" si="5"/>
        <v>65.553000000000011</v>
      </c>
      <c r="P26" s="57" t="str">
        <f t="shared" si="6"/>
        <v>D</v>
      </c>
      <c r="Q26" s="57" t="str">
        <f t="shared" si="6"/>
        <v>D</v>
      </c>
      <c r="R26" s="57" t="str">
        <f t="shared" si="7"/>
        <v>D</v>
      </c>
      <c r="S26" s="57" t="str">
        <f t="shared" si="7"/>
        <v>D</v>
      </c>
      <c r="T26" s="57" t="str">
        <f t="shared" si="7"/>
        <v>D</v>
      </c>
      <c r="U26" s="57" t="str">
        <f t="shared" si="8"/>
        <v>D</v>
      </c>
      <c r="V26" s="70"/>
      <c r="W26" s="11"/>
      <c r="X26" s="11"/>
      <c r="Y26" s="9"/>
      <c r="Z26" s="1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11"/>
      <c r="AM26" s="11"/>
      <c r="AN26" s="11"/>
    </row>
    <row r="27" spans="1:40" ht="15" customHeight="1" thickTop="1" thickBot="1" x14ac:dyDescent="0.25">
      <c r="A27" s="56">
        <v>25</v>
      </c>
      <c r="B27" s="66" t="s">
        <v>64</v>
      </c>
      <c r="C27" s="76">
        <v>2012</v>
      </c>
      <c r="D27" s="67" t="s">
        <v>65</v>
      </c>
      <c r="E27" s="68">
        <v>172</v>
      </c>
      <c r="F27" s="68">
        <v>227</v>
      </c>
      <c r="G27" s="68">
        <v>280</v>
      </c>
      <c r="H27" s="69">
        <v>13.1</v>
      </c>
      <c r="I27" s="68">
        <v>220</v>
      </c>
      <c r="J27" s="57">
        <f t="shared" si="0"/>
        <v>3.7</v>
      </c>
      <c r="K27" s="57">
        <f t="shared" si="1"/>
        <v>8.6999999999999993</v>
      </c>
      <c r="L27" s="57">
        <f t="shared" si="2"/>
        <v>7.6</v>
      </c>
      <c r="M27" s="57">
        <f t="shared" si="3"/>
        <v>14.64</v>
      </c>
      <c r="N27" s="57">
        <f t="shared" si="4"/>
        <v>32.4</v>
      </c>
      <c r="O27" s="57">
        <f t="shared" si="5"/>
        <v>67.039999999999992</v>
      </c>
      <c r="P27" s="57" t="str">
        <f t="shared" si="6"/>
        <v>D</v>
      </c>
      <c r="Q27" s="57" t="str">
        <f t="shared" si="6"/>
        <v>D</v>
      </c>
      <c r="R27" s="57" t="str">
        <f t="shared" si="7"/>
        <v>D</v>
      </c>
      <c r="S27" s="57" t="str">
        <f t="shared" si="7"/>
        <v>D</v>
      </c>
      <c r="T27" s="57" t="str">
        <f t="shared" si="7"/>
        <v>D</v>
      </c>
      <c r="U27" s="57" t="str">
        <f t="shared" si="8"/>
        <v>D</v>
      </c>
      <c r="V27" s="70"/>
      <c r="W27" s="11"/>
      <c r="X27" s="11"/>
      <c r="Y27" s="9"/>
      <c r="Z27" s="1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11"/>
      <c r="AM27" s="11"/>
      <c r="AN27" s="11"/>
    </row>
    <row r="28" spans="1:40" ht="15" customHeight="1" thickBot="1" x14ac:dyDescent="0.25">
      <c r="A28" s="54">
        <v>26</v>
      </c>
      <c r="B28" s="66" t="s">
        <v>28</v>
      </c>
      <c r="C28" s="76">
        <v>2011</v>
      </c>
      <c r="D28" s="67" t="s">
        <v>18</v>
      </c>
      <c r="E28" s="68">
        <v>178</v>
      </c>
      <c r="F28" s="68">
        <v>229</v>
      </c>
      <c r="G28" s="68">
        <v>280</v>
      </c>
      <c r="H28" s="69">
        <v>11.9</v>
      </c>
      <c r="I28" s="68">
        <v>220</v>
      </c>
      <c r="J28" s="57">
        <f t="shared" si="0"/>
        <v>14.8</v>
      </c>
      <c r="K28" s="57">
        <f t="shared" si="1"/>
        <v>11.6</v>
      </c>
      <c r="L28" s="57">
        <f t="shared" si="2"/>
        <v>7.6</v>
      </c>
      <c r="M28" s="57">
        <f t="shared" si="3"/>
        <v>7.3200000000000065</v>
      </c>
      <c r="N28" s="57">
        <f t="shared" si="4"/>
        <v>32.4</v>
      </c>
      <c r="O28" s="57">
        <f t="shared" si="5"/>
        <v>73.72</v>
      </c>
      <c r="P28" s="57" t="str">
        <f t="shared" si="6"/>
        <v>D</v>
      </c>
      <c r="Q28" s="57" t="str">
        <f t="shared" si="6"/>
        <v>D</v>
      </c>
      <c r="R28" s="57" t="str">
        <f t="shared" si="7"/>
        <v>D</v>
      </c>
      <c r="S28" s="57" t="str">
        <f t="shared" si="7"/>
        <v>D</v>
      </c>
      <c r="T28" s="57" t="str">
        <f t="shared" si="7"/>
        <v>D</v>
      </c>
      <c r="U28" s="57" t="str">
        <f t="shared" si="8"/>
        <v>D</v>
      </c>
      <c r="V28" s="70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40" ht="15" customHeight="1" thickBot="1" x14ac:dyDescent="0.25">
      <c r="A29" s="54">
        <v>27</v>
      </c>
      <c r="B29" s="66" t="s">
        <v>66</v>
      </c>
      <c r="C29" s="76">
        <v>2011</v>
      </c>
      <c r="D29" s="67" t="s">
        <v>14</v>
      </c>
      <c r="E29" s="68">
        <v>173</v>
      </c>
      <c r="F29" s="68">
        <v>222</v>
      </c>
      <c r="G29" s="68">
        <v>286</v>
      </c>
      <c r="H29" s="69">
        <v>11.9</v>
      </c>
      <c r="I29" s="68">
        <v>220</v>
      </c>
      <c r="J29" s="57">
        <f t="shared" si="0"/>
        <v>5.5500000000000007</v>
      </c>
      <c r="K29" s="57">
        <f t="shared" si="1"/>
        <v>1.45</v>
      </c>
      <c r="L29" s="57">
        <f t="shared" si="2"/>
        <v>19</v>
      </c>
      <c r="M29" s="57">
        <f t="shared" si="3"/>
        <v>7.3200000000000065</v>
      </c>
      <c r="N29" s="57">
        <f t="shared" si="4"/>
        <v>32.4</v>
      </c>
      <c r="O29" s="57">
        <f t="shared" si="5"/>
        <v>65.72</v>
      </c>
      <c r="P29" s="57" t="str">
        <f t="shared" si="6"/>
        <v>D</v>
      </c>
      <c r="Q29" s="57" t="str">
        <f t="shared" si="6"/>
        <v>D</v>
      </c>
      <c r="R29" s="57" t="str">
        <f t="shared" si="7"/>
        <v>D</v>
      </c>
      <c r="S29" s="57" t="str">
        <f t="shared" si="7"/>
        <v>D</v>
      </c>
      <c r="T29" s="57" t="str">
        <f t="shared" si="7"/>
        <v>D</v>
      </c>
      <c r="U29" s="57" t="str">
        <f t="shared" si="8"/>
        <v>D</v>
      </c>
      <c r="V29" s="70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5" customHeight="1" thickBot="1" x14ac:dyDescent="0.25">
      <c r="A30" s="54">
        <v>28</v>
      </c>
      <c r="B30" s="66" t="s">
        <v>67</v>
      </c>
      <c r="C30" s="76">
        <v>2011</v>
      </c>
      <c r="D30" s="67" t="s">
        <v>68</v>
      </c>
      <c r="E30" s="68">
        <v>175</v>
      </c>
      <c r="F30" s="68">
        <v>225</v>
      </c>
      <c r="G30" s="68">
        <v>276</v>
      </c>
      <c r="H30" s="69">
        <v>15.6</v>
      </c>
      <c r="I30" s="68">
        <v>209</v>
      </c>
      <c r="J30" s="57">
        <f t="shared" si="0"/>
        <v>9.25</v>
      </c>
      <c r="K30" s="57">
        <f t="shared" si="1"/>
        <v>5.8</v>
      </c>
      <c r="L30" s="57">
        <f t="shared" si="2"/>
        <v>0</v>
      </c>
      <c r="M30" s="57">
        <f t="shared" si="3"/>
        <v>29.89</v>
      </c>
      <c r="N30" s="57">
        <f t="shared" si="4"/>
        <v>22.5</v>
      </c>
      <c r="O30" s="57">
        <f t="shared" si="5"/>
        <v>67.44</v>
      </c>
      <c r="P30" s="57" t="str">
        <f t="shared" si="6"/>
        <v>D</v>
      </c>
      <c r="Q30" s="57" t="str">
        <f t="shared" si="6"/>
        <v>D</v>
      </c>
      <c r="R30" s="57" t="str">
        <f t="shared" si="7"/>
        <v>D</v>
      </c>
      <c r="S30" s="57" t="str">
        <f t="shared" si="7"/>
        <v>D</v>
      </c>
      <c r="T30" s="57" t="str">
        <f t="shared" si="7"/>
        <v>D</v>
      </c>
      <c r="U30" s="57" t="str">
        <f t="shared" si="8"/>
        <v>D</v>
      </c>
      <c r="V30" s="70"/>
      <c r="W30" s="11"/>
      <c r="X30" s="11"/>
      <c r="Y30" s="9"/>
      <c r="Z30" s="1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5" customHeight="1" thickBot="1" x14ac:dyDescent="0.25">
      <c r="A31" s="54">
        <v>29</v>
      </c>
      <c r="B31" s="66" t="s">
        <v>69</v>
      </c>
      <c r="C31" s="76">
        <v>2011</v>
      </c>
      <c r="D31" s="67" t="s">
        <v>68</v>
      </c>
      <c r="E31" s="68">
        <v>170</v>
      </c>
      <c r="F31" s="68">
        <v>226</v>
      </c>
      <c r="G31" s="68">
        <v>286</v>
      </c>
      <c r="H31" s="69">
        <v>12.4</v>
      </c>
      <c r="I31" s="68">
        <v>216</v>
      </c>
      <c r="J31" s="57">
        <f t="shared" si="0"/>
        <v>0</v>
      </c>
      <c r="K31" s="57">
        <f t="shared" si="1"/>
        <v>7.25</v>
      </c>
      <c r="L31" s="57">
        <f t="shared" si="2"/>
        <v>19</v>
      </c>
      <c r="M31" s="57">
        <f t="shared" si="3"/>
        <v>10.370000000000006</v>
      </c>
      <c r="N31" s="57">
        <f t="shared" si="4"/>
        <v>28.8</v>
      </c>
      <c r="O31" s="57">
        <f t="shared" si="5"/>
        <v>65.42</v>
      </c>
      <c r="P31" s="57" t="str">
        <f t="shared" si="6"/>
        <v>D</v>
      </c>
      <c r="Q31" s="57" t="str">
        <f t="shared" si="6"/>
        <v>D</v>
      </c>
      <c r="R31" s="57" t="str">
        <f t="shared" si="7"/>
        <v>D</v>
      </c>
      <c r="S31" s="57" t="str">
        <f t="shared" si="7"/>
        <v>D</v>
      </c>
      <c r="T31" s="57" t="str">
        <f t="shared" si="7"/>
        <v>D</v>
      </c>
      <c r="U31" s="57" t="str">
        <f t="shared" si="8"/>
        <v>D</v>
      </c>
      <c r="V31" s="70"/>
      <c r="W31" s="11"/>
      <c r="X31" s="11"/>
      <c r="Y31" s="7"/>
      <c r="Z31" s="8"/>
      <c r="AA31" s="12"/>
      <c r="AB31" s="12"/>
      <c r="AC31" s="12"/>
      <c r="AD31" s="12"/>
      <c r="AE31" s="12"/>
      <c r="AF31" s="12"/>
      <c r="AG31" s="20"/>
      <c r="AH31" s="20"/>
      <c r="AI31" s="20"/>
      <c r="AJ31" s="20"/>
      <c r="AK31" s="20"/>
      <c r="AL31" s="20"/>
      <c r="AM31" s="20"/>
      <c r="AN31" s="20"/>
    </row>
    <row r="32" spans="1:40" ht="15" customHeight="1" thickBot="1" x14ac:dyDescent="0.25">
      <c r="A32" s="54">
        <v>30</v>
      </c>
      <c r="B32" s="66" t="s">
        <v>70</v>
      </c>
      <c r="C32" s="76">
        <v>2011</v>
      </c>
      <c r="D32" s="67" t="s">
        <v>71</v>
      </c>
      <c r="E32" s="68">
        <v>172</v>
      </c>
      <c r="F32" s="68">
        <v>224</v>
      </c>
      <c r="G32" s="68">
        <v>281</v>
      </c>
      <c r="H32" s="69">
        <v>14.4</v>
      </c>
      <c r="I32" s="68">
        <v>211</v>
      </c>
      <c r="J32" s="57">
        <f t="shared" si="0"/>
        <v>3.7</v>
      </c>
      <c r="K32" s="57">
        <f t="shared" si="1"/>
        <v>4.3499999999999996</v>
      </c>
      <c r="L32" s="57">
        <f t="shared" si="2"/>
        <v>9.5</v>
      </c>
      <c r="M32" s="57">
        <f t="shared" si="3"/>
        <v>22.570000000000004</v>
      </c>
      <c r="N32" s="57">
        <f t="shared" si="4"/>
        <v>24.3</v>
      </c>
      <c r="O32" s="57">
        <f t="shared" si="5"/>
        <v>64.42</v>
      </c>
      <c r="P32" s="57" t="str">
        <f t="shared" si="6"/>
        <v>D</v>
      </c>
      <c r="Q32" s="57" t="str">
        <f t="shared" si="6"/>
        <v>D</v>
      </c>
      <c r="R32" s="57" t="str">
        <f t="shared" si="7"/>
        <v>D</v>
      </c>
      <c r="S32" s="57" t="str">
        <f t="shared" si="7"/>
        <v>D</v>
      </c>
      <c r="T32" s="57" t="str">
        <f t="shared" si="7"/>
        <v>D</v>
      </c>
      <c r="U32" s="57" t="str">
        <f t="shared" si="8"/>
        <v>D</v>
      </c>
      <c r="V32" s="70"/>
      <c r="W32" s="11"/>
      <c r="X32" s="11"/>
      <c r="Y32" s="9"/>
      <c r="Z32" s="1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20"/>
    </row>
    <row r="33" spans="1:40" ht="15" customHeight="1" thickBot="1" x14ac:dyDescent="0.25">
      <c r="A33" s="54">
        <v>31</v>
      </c>
      <c r="B33" s="66" t="s">
        <v>72</v>
      </c>
      <c r="C33" s="76">
        <v>2011</v>
      </c>
      <c r="D33" s="67" t="s">
        <v>58</v>
      </c>
      <c r="E33" s="68">
        <v>169</v>
      </c>
      <c r="F33" s="68">
        <v>222</v>
      </c>
      <c r="G33" s="68">
        <v>284</v>
      </c>
      <c r="H33" s="69">
        <v>11.35</v>
      </c>
      <c r="I33" s="68">
        <v>222</v>
      </c>
      <c r="J33" s="57">
        <f t="shared" si="0"/>
        <v>0</v>
      </c>
      <c r="K33" s="57">
        <f t="shared" si="1"/>
        <v>1.45</v>
      </c>
      <c r="L33" s="57">
        <f t="shared" si="2"/>
        <v>15.2</v>
      </c>
      <c r="M33" s="57">
        <f t="shared" si="3"/>
        <v>3.9650000000000021</v>
      </c>
      <c r="N33" s="57">
        <f t="shared" si="4"/>
        <v>34.200000000000003</v>
      </c>
      <c r="O33" s="57">
        <f t="shared" si="5"/>
        <v>54.815000000000005</v>
      </c>
      <c r="P33" s="57" t="str">
        <f t="shared" si="6"/>
        <v>D</v>
      </c>
      <c r="Q33" s="57" t="str">
        <f t="shared" si="6"/>
        <v>D</v>
      </c>
      <c r="R33" s="57" t="str">
        <f t="shared" si="7"/>
        <v>D</v>
      </c>
      <c r="S33" s="57" t="str">
        <f t="shared" si="7"/>
        <v>D</v>
      </c>
      <c r="T33" s="57" t="str">
        <f t="shared" si="7"/>
        <v>D</v>
      </c>
      <c r="U33" s="57" t="str">
        <f t="shared" si="8"/>
        <v>D</v>
      </c>
      <c r="V33" s="70"/>
      <c r="W33" s="11"/>
      <c r="X33" s="11"/>
      <c r="Y33" s="21"/>
      <c r="Z33" s="1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5" customHeight="1" thickBot="1" x14ac:dyDescent="0.25">
      <c r="A34" s="54">
        <v>32</v>
      </c>
      <c r="B34" s="66" t="s">
        <v>73</v>
      </c>
      <c r="C34" s="76">
        <v>2011</v>
      </c>
      <c r="D34" s="67" t="s">
        <v>17</v>
      </c>
      <c r="E34" s="68">
        <v>173</v>
      </c>
      <c r="F34" s="68">
        <v>228</v>
      </c>
      <c r="G34" s="68">
        <v>282</v>
      </c>
      <c r="H34" s="69">
        <v>10.7</v>
      </c>
      <c r="I34" s="68">
        <v>218</v>
      </c>
      <c r="J34" s="57">
        <f t="shared" si="0"/>
        <v>5.5500000000000007</v>
      </c>
      <c r="K34" s="57">
        <f t="shared" si="1"/>
        <v>10.15</v>
      </c>
      <c r="L34" s="57">
        <f t="shared" si="2"/>
        <v>11.399999999999999</v>
      </c>
      <c r="M34" s="57">
        <f t="shared" si="3"/>
        <v>0</v>
      </c>
      <c r="N34" s="57">
        <f t="shared" si="4"/>
        <v>30.6</v>
      </c>
      <c r="O34" s="57">
        <f t="shared" si="5"/>
        <v>57.7</v>
      </c>
      <c r="P34" s="57" t="str">
        <f t="shared" si="6"/>
        <v>D</v>
      </c>
      <c r="Q34" s="57" t="str">
        <f t="shared" si="6"/>
        <v>D</v>
      </c>
      <c r="R34" s="57" t="str">
        <f t="shared" si="7"/>
        <v>D</v>
      </c>
      <c r="S34" s="57" t="str">
        <f t="shared" si="7"/>
        <v>D</v>
      </c>
      <c r="T34" s="57" t="str">
        <f t="shared" si="7"/>
        <v>D</v>
      </c>
      <c r="U34" s="57" t="str">
        <f t="shared" si="8"/>
        <v>D</v>
      </c>
      <c r="V34" s="70"/>
      <c r="W34" s="11"/>
      <c r="X34" s="11"/>
      <c r="Y34" s="9"/>
      <c r="Z34" s="1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5" customHeight="1" thickBot="1" x14ac:dyDescent="0.25">
      <c r="A35" s="54">
        <v>33</v>
      </c>
      <c r="B35" s="66" t="s">
        <v>74</v>
      </c>
      <c r="C35" s="76">
        <v>2011</v>
      </c>
      <c r="D35" s="67" t="s">
        <v>53</v>
      </c>
      <c r="E35" s="68">
        <v>169</v>
      </c>
      <c r="F35" s="68">
        <v>220</v>
      </c>
      <c r="G35" s="68">
        <v>278</v>
      </c>
      <c r="H35" s="69">
        <v>13.98</v>
      </c>
      <c r="I35" s="68">
        <v>213</v>
      </c>
      <c r="J35" s="57">
        <f t="shared" si="0"/>
        <v>0</v>
      </c>
      <c r="K35" s="57">
        <f t="shared" si="1"/>
        <v>0</v>
      </c>
      <c r="L35" s="57">
        <f t="shared" si="2"/>
        <v>3.8</v>
      </c>
      <c r="M35" s="57">
        <f t="shared" si="3"/>
        <v>20.008000000000006</v>
      </c>
      <c r="N35" s="57">
        <f t="shared" si="4"/>
        <v>26.1</v>
      </c>
      <c r="O35" s="57">
        <f t="shared" si="5"/>
        <v>49.908000000000008</v>
      </c>
      <c r="P35" s="57" t="str">
        <f t="shared" si="6"/>
        <v>D</v>
      </c>
      <c r="Q35" s="57" t="str">
        <f t="shared" si="6"/>
        <v>D</v>
      </c>
      <c r="R35" s="57" t="str">
        <f t="shared" si="7"/>
        <v>D</v>
      </c>
      <c r="S35" s="57" t="str">
        <f t="shared" si="7"/>
        <v>D</v>
      </c>
      <c r="T35" s="57" t="str">
        <f t="shared" si="7"/>
        <v>D</v>
      </c>
      <c r="U35" s="57" t="str">
        <f t="shared" si="8"/>
        <v>D</v>
      </c>
      <c r="V35" s="70"/>
      <c r="W35" s="11"/>
      <c r="X35" s="11"/>
      <c r="Y35" s="7"/>
      <c r="Z35" s="8"/>
      <c r="AA35" s="12"/>
      <c r="AB35" s="12"/>
      <c r="AC35" s="12"/>
      <c r="AD35" s="12"/>
      <c r="AE35" s="12"/>
      <c r="AF35" s="12"/>
      <c r="AG35" s="20"/>
      <c r="AH35" s="20"/>
      <c r="AI35" s="20"/>
      <c r="AJ35" s="20"/>
      <c r="AK35" s="20"/>
      <c r="AL35" s="20"/>
      <c r="AM35" s="20"/>
      <c r="AN35" s="9"/>
    </row>
    <row r="36" spans="1:40" ht="15" customHeight="1" thickBot="1" x14ac:dyDescent="0.25">
      <c r="A36" s="54">
        <v>34</v>
      </c>
      <c r="B36" s="66" t="s">
        <v>75</v>
      </c>
      <c r="C36" s="76">
        <v>2011</v>
      </c>
      <c r="D36" s="67" t="s">
        <v>18</v>
      </c>
      <c r="E36" s="68">
        <v>166</v>
      </c>
      <c r="F36" s="68">
        <v>218</v>
      </c>
      <c r="G36" s="68">
        <v>270</v>
      </c>
      <c r="H36" s="69">
        <v>14.2</v>
      </c>
      <c r="I36" s="68">
        <v>222</v>
      </c>
      <c r="J36" s="57">
        <f t="shared" si="0"/>
        <v>0</v>
      </c>
      <c r="K36" s="57">
        <f t="shared" si="1"/>
        <v>0</v>
      </c>
      <c r="L36" s="57">
        <f t="shared" si="2"/>
        <v>0</v>
      </c>
      <c r="M36" s="57">
        <f t="shared" si="3"/>
        <v>21.349999999999998</v>
      </c>
      <c r="N36" s="57">
        <f t="shared" si="4"/>
        <v>34.200000000000003</v>
      </c>
      <c r="O36" s="57">
        <f t="shared" si="5"/>
        <v>55.55</v>
      </c>
      <c r="P36" s="57" t="str">
        <f t="shared" si="6"/>
        <v>D</v>
      </c>
      <c r="Q36" s="57" t="str">
        <f t="shared" si="6"/>
        <v>D</v>
      </c>
      <c r="R36" s="57" t="str">
        <f t="shared" si="7"/>
        <v>D</v>
      </c>
      <c r="S36" s="57" t="str">
        <f t="shared" si="7"/>
        <v>D</v>
      </c>
      <c r="T36" s="57" t="str">
        <f t="shared" si="7"/>
        <v>D</v>
      </c>
      <c r="U36" s="57" t="str">
        <f t="shared" si="8"/>
        <v>D</v>
      </c>
      <c r="V36" s="70"/>
      <c r="W36" s="11"/>
      <c r="X36" s="11"/>
      <c r="Y36" s="21"/>
      <c r="Z36" s="1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5" customHeight="1" thickBot="1" x14ac:dyDescent="0.25">
      <c r="A37" s="54">
        <v>35</v>
      </c>
      <c r="B37" s="66" t="s">
        <v>27</v>
      </c>
      <c r="C37" s="76">
        <v>2011</v>
      </c>
      <c r="D37" s="67" t="s">
        <v>76</v>
      </c>
      <c r="E37" s="68">
        <v>172</v>
      </c>
      <c r="F37" s="68">
        <v>223</v>
      </c>
      <c r="G37" s="68">
        <v>276</v>
      </c>
      <c r="H37" s="69">
        <v>10.9</v>
      </c>
      <c r="I37" s="68">
        <v>225</v>
      </c>
      <c r="J37" s="57">
        <f t="shared" si="0"/>
        <v>3.7</v>
      </c>
      <c r="K37" s="57">
        <f t="shared" si="1"/>
        <v>2.9</v>
      </c>
      <c r="L37" s="57">
        <f t="shared" si="2"/>
        <v>0</v>
      </c>
      <c r="M37" s="57">
        <f t="shared" si="3"/>
        <v>1.2200000000000064</v>
      </c>
      <c r="N37" s="57">
        <f t="shared" si="4"/>
        <v>36.9</v>
      </c>
      <c r="O37" s="57">
        <f t="shared" si="5"/>
        <v>44.720000000000006</v>
      </c>
      <c r="P37" s="57" t="str">
        <f t="shared" si="6"/>
        <v>D</v>
      </c>
      <c r="Q37" s="57" t="str">
        <f t="shared" si="6"/>
        <v>D</v>
      </c>
      <c r="R37" s="57" t="str">
        <f t="shared" si="7"/>
        <v>D</v>
      </c>
      <c r="S37" s="57" t="str">
        <f t="shared" si="7"/>
        <v>D</v>
      </c>
      <c r="T37" s="57" t="str">
        <f t="shared" si="7"/>
        <v>D</v>
      </c>
      <c r="U37" s="57" t="str">
        <f t="shared" si="8"/>
        <v>D</v>
      </c>
      <c r="V37" s="70"/>
      <c r="W37" s="11"/>
      <c r="X37" s="11"/>
      <c r="Y37" s="21"/>
      <c r="Z37" s="1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5" customHeight="1" thickBot="1" x14ac:dyDescent="0.25">
      <c r="A38" s="54">
        <v>36</v>
      </c>
      <c r="B38" s="66" t="s">
        <v>77</v>
      </c>
      <c r="C38" s="76">
        <v>2011</v>
      </c>
      <c r="D38" s="67" t="s">
        <v>78</v>
      </c>
      <c r="E38" s="68">
        <v>169</v>
      </c>
      <c r="F38" s="68">
        <v>220</v>
      </c>
      <c r="G38" s="68">
        <v>282</v>
      </c>
      <c r="H38" s="69">
        <v>16.399999999999999</v>
      </c>
      <c r="I38" s="68">
        <v>198</v>
      </c>
      <c r="J38" s="57">
        <f t="shared" si="0"/>
        <v>0</v>
      </c>
      <c r="K38" s="57">
        <f t="shared" si="1"/>
        <v>0</v>
      </c>
      <c r="L38" s="57">
        <f t="shared" si="2"/>
        <v>11.399999999999999</v>
      </c>
      <c r="M38" s="57">
        <f t="shared" si="3"/>
        <v>34.769999999999996</v>
      </c>
      <c r="N38" s="57">
        <f t="shared" si="4"/>
        <v>12.6</v>
      </c>
      <c r="O38" s="57">
        <f t="shared" si="5"/>
        <v>58.769999999999996</v>
      </c>
      <c r="P38" s="57" t="str">
        <f t="shared" si="6"/>
        <v>D</v>
      </c>
      <c r="Q38" s="57" t="str">
        <f t="shared" si="6"/>
        <v>D</v>
      </c>
      <c r="R38" s="57" t="str">
        <f t="shared" si="7"/>
        <v>D</v>
      </c>
      <c r="S38" s="57" t="str">
        <f t="shared" si="7"/>
        <v>D</v>
      </c>
      <c r="T38" s="57" t="str">
        <f t="shared" si="7"/>
        <v>D</v>
      </c>
      <c r="U38" s="57" t="str">
        <f t="shared" si="8"/>
        <v>D</v>
      </c>
      <c r="V38" s="70"/>
      <c r="W38" s="11"/>
      <c r="X38" s="11"/>
      <c r="Y38" s="7"/>
      <c r="Z38" s="8"/>
      <c r="AA38" s="12"/>
      <c r="AB38" s="12"/>
      <c r="AC38" s="12"/>
      <c r="AD38" s="12"/>
      <c r="AE38" s="12"/>
      <c r="AF38" s="12"/>
      <c r="AG38" s="9"/>
      <c r="AH38" s="20"/>
      <c r="AI38" s="20"/>
      <c r="AJ38" s="9"/>
      <c r="AK38" s="20"/>
      <c r="AL38" s="20"/>
      <c r="AM38" s="20"/>
      <c r="AN38" s="20"/>
    </row>
    <row r="39" spans="1:40" ht="15" customHeight="1" thickBot="1" x14ac:dyDescent="0.25">
      <c r="A39" s="54">
        <v>37</v>
      </c>
      <c r="B39" s="66" t="s">
        <v>79</v>
      </c>
      <c r="C39" s="76">
        <v>2011</v>
      </c>
      <c r="D39" s="67" t="s">
        <v>80</v>
      </c>
      <c r="E39" s="68">
        <v>177</v>
      </c>
      <c r="F39" s="68">
        <v>231</v>
      </c>
      <c r="G39" s="68">
        <v>278</v>
      </c>
      <c r="H39" s="69">
        <v>13.37</v>
      </c>
      <c r="I39" s="68">
        <v>205</v>
      </c>
      <c r="J39" s="57">
        <f t="shared" si="0"/>
        <v>12.950000000000001</v>
      </c>
      <c r="K39" s="57">
        <f t="shared" si="1"/>
        <v>14.5</v>
      </c>
      <c r="L39" s="57">
        <f t="shared" si="2"/>
        <v>3.8</v>
      </c>
      <c r="M39" s="57">
        <f t="shared" si="3"/>
        <v>16.286999999999999</v>
      </c>
      <c r="N39" s="57">
        <f t="shared" si="4"/>
        <v>18.900000000000002</v>
      </c>
      <c r="O39" s="57">
        <f t="shared" si="5"/>
        <v>66.437000000000012</v>
      </c>
      <c r="P39" s="57" t="str">
        <f t="shared" si="6"/>
        <v>D</v>
      </c>
      <c r="Q39" s="57" t="str">
        <f t="shared" si="6"/>
        <v>D</v>
      </c>
      <c r="R39" s="57" t="str">
        <f t="shared" si="7"/>
        <v>D</v>
      </c>
      <c r="S39" s="57" t="str">
        <f t="shared" si="7"/>
        <v>D</v>
      </c>
      <c r="T39" s="57" t="str">
        <f t="shared" si="7"/>
        <v>D</v>
      </c>
      <c r="U39" s="57" t="str">
        <f t="shared" si="8"/>
        <v>D</v>
      </c>
      <c r="V39" s="70"/>
      <c r="W39" s="11"/>
      <c r="X39" s="11"/>
      <c r="Y39" s="22"/>
      <c r="Z39" s="8"/>
      <c r="AA39" s="12"/>
      <c r="AB39" s="12"/>
      <c r="AC39" s="12"/>
      <c r="AD39" s="12"/>
      <c r="AE39" s="12"/>
      <c r="AF39" s="12"/>
      <c r="AG39" s="20"/>
      <c r="AH39" s="20"/>
      <c r="AI39" s="20"/>
      <c r="AJ39" s="20"/>
      <c r="AK39" s="20"/>
      <c r="AL39" s="23"/>
      <c r="AM39" s="23"/>
      <c r="AN39" s="23"/>
    </row>
    <row r="40" spans="1:40" ht="15" customHeight="1" thickBot="1" x14ac:dyDescent="0.25">
      <c r="A40" s="54">
        <v>38</v>
      </c>
      <c r="B40" s="66" t="s">
        <v>81</v>
      </c>
      <c r="C40" s="76">
        <v>2012</v>
      </c>
      <c r="D40" s="67" t="s">
        <v>82</v>
      </c>
      <c r="E40" s="68">
        <v>170</v>
      </c>
      <c r="F40" s="68">
        <v>222</v>
      </c>
      <c r="G40" s="68">
        <v>274</v>
      </c>
      <c r="H40" s="69">
        <v>12.32</v>
      </c>
      <c r="I40" s="68">
        <v>220</v>
      </c>
      <c r="J40" s="57">
        <f t="shared" si="0"/>
        <v>0</v>
      </c>
      <c r="K40" s="57">
        <f t="shared" si="1"/>
        <v>1.45</v>
      </c>
      <c r="L40" s="57">
        <f t="shared" si="2"/>
        <v>0</v>
      </c>
      <c r="M40" s="57">
        <f t="shared" si="3"/>
        <v>9.882000000000005</v>
      </c>
      <c r="N40" s="57">
        <f t="shared" si="4"/>
        <v>32.4</v>
      </c>
      <c r="O40" s="57">
        <f t="shared" si="5"/>
        <v>43.731999999999999</v>
      </c>
      <c r="P40" s="57" t="str">
        <f t="shared" si="6"/>
        <v>D</v>
      </c>
      <c r="Q40" s="57" t="str">
        <f t="shared" si="6"/>
        <v>D</v>
      </c>
      <c r="R40" s="57" t="str">
        <f t="shared" si="7"/>
        <v>D</v>
      </c>
      <c r="S40" s="57" t="str">
        <f t="shared" si="7"/>
        <v>D</v>
      </c>
      <c r="T40" s="57" t="str">
        <f t="shared" si="7"/>
        <v>D</v>
      </c>
      <c r="U40" s="57" t="str">
        <f t="shared" si="8"/>
        <v>D</v>
      </c>
      <c r="V40" s="70"/>
      <c r="W40" s="11"/>
      <c r="X40" s="11"/>
      <c r="Y40" s="24"/>
      <c r="Z40" s="8"/>
      <c r="AA40" s="12"/>
      <c r="AB40" s="12"/>
      <c r="AC40" s="12"/>
      <c r="AD40" s="12"/>
      <c r="AE40" s="12"/>
      <c r="AF40" s="12"/>
      <c r="AG40" s="20"/>
      <c r="AH40" s="20"/>
      <c r="AI40" s="20"/>
      <c r="AJ40" s="20"/>
      <c r="AK40" s="20"/>
      <c r="AL40" s="23"/>
      <c r="AM40" s="23"/>
      <c r="AN40" s="23"/>
    </row>
    <row r="41" spans="1:40" ht="15" customHeight="1" thickBot="1" x14ac:dyDescent="0.25">
      <c r="A41" s="54">
        <v>39</v>
      </c>
      <c r="B41" s="66" t="s">
        <v>29</v>
      </c>
      <c r="C41" s="76">
        <v>2011</v>
      </c>
      <c r="D41" s="67" t="s">
        <v>60</v>
      </c>
      <c r="E41" s="68">
        <v>169</v>
      </c>
      <c r="F41" s="68">
        <v>223</v>
      </c>
      <c r="G41" s="68">
        <v>280</v>
      </c>
      <c r="H41" s="69">
        <v>9.93</v>
      </c>
      <c r="I41" s="68">
        <v>225</v>
      </c>
      <c r="J41" s="57">
        <f t="shared" si="0"/>
        <v>0</v>
      </c>
      <c r="K41" s="57">
        <f t="shared" si="1"/>
        <v>2.9</v>
      </c>
      <c r="L41" s="57">
        <f t="shared" si="2"/>
        <v>7.6</v>
      </c>
      <c r="M41" s="57">
        <f t="shared" si="3"/>
        <v>0</v>
      </c>
      <c r="N41" s="57">
        <f t="shared" si="4"/>
        <v>36.9</v>
      </c>
      <c r="O41" s="57">
        <f t="shared" si="5"/>
        <v>47.4</v>
      </c>
      <c r="P41" s="57" t="str">
        <f t="shared" si="6"/>
        <v>D</v>
      </c>
      <c r="Q41" s="57" t="str">
        <f t="shared" si="6"/>
        <v>D</v>
      </c>
      <c r="R41" s="57" t="str">
        <f t="shared" si="7"/>
        <v>D</v>
      </c>
      <c r="S41" s="57" t="str">
        <f t="shared" si="7"/>
        <v>D</v>
      </c>
      <c r="T41" s="57" t="str">
        <f t="shared" si="7"/>
        <v>D</v>
      </c>
      <c r="U41" s="57" t="str">
        <f t="shared" si="8"/>
        <v>D</v>
      </c>
      <c r="V41" s="70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40" ht="15" customHeight="1" thickBot="1" x14ac:dyDescent="0.25">
      <c r="A42" s="54">
        <v>40</v>
      </c>
      <c r="B42" s="66" t="s">
        <v>83</v>
      </c>
      <c r="C42" s="76">
        <v>2011</v>
      </c>
      <c r="D42" s="67" t="s">
        <v>58</v>
      </c>
      <c r="E42" s="68">
        <v>173</v>
      </c>
      <c r="F42" s="68">
        <v>232</v>
      </c>
      <c r="G42" s="68">
        <v>288</v>
      </c>
      <c r="H42" s="69">
        <v>9.6300000000000008</v>
      </c>
      <c r="I42" s="68">
        <v>211</v>
      </c>
      <c r="J42" s="57">
        <f t="shared" si="0"/>
        <v>5.5500000000000007</v>
      </c>
      <c r="K42" s="57">
        <f t="shared" si="1"/>
        <v>15.95</v>
      </c>
      <c r="L42" s="57">
        <f t="shared" si="2"/>
        <v>22.799999999999997</v>
      </c>
      <c r="M42" s="57">
        <f t="shared" si="3"/>
        <v>0</v>
      </c>
      <c r="N42" s="57">
        <f t="shared" si="4"/>
        <v>24.3</v>
      </c>
      <c r="O42" s="57">
        <f t="shared" si="5"/>
        <v>68.599999999999994</v>
      </c>
      <c r="P42" s="57" t="str">
        <f t="shared" si="6"/>
        <v>D</v>
      </c>
      <c r="Q42" s="57" t="str">
        <f t="shared" si="6"/>
        <v>D</v>
      </c>
      <c r="R42" s="57" t="str">
        <f t="shared" si="7"/>
        <v>D</v>
      </c>
      <c r="S42" s="57" t="str">
        <f t="shared" si="7"/>
        <v>D</v>
      </c>
      <c r="T42" s="57" t="str">
        <f t="shared" si="7"/>
        <v>D</v>
      </c>
      <c r="U42" s="57" t="str">
        <f t="shared" si="8"/>
        <v>D</v>
      </c>
      <c r="V42" s="70"/>
      <c r="W42" s="11"/>
      <c r="X42" s="11"/>
      <c r="Y42" s="7"/>
      <c r="Z42" s="8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11"/>
      <c r="AN42" s="11"/>
    </row>
    <row r="43" spans="1:40" ht="15" customHeight="1" thickBot="1" x14ac:dyDescent="0.25">
      <c r="A43" s="54">
        <v>41</v>
      </c>
      <c r="B43" s="66" t="s">
        <v>84</v>
      </c>
      <c r="C43" s="76">
        <v>2011</v>
      </c>
      <c r="D43" s="67" t="s">
        <v>49</v>
      </c>
      <c r="E43" s="68">
        <v>183</v>
      </c>
      <c r="F43" s="68">
        <v>237</v>
      </c>
      <c r="G43" s="68">
        <v>284</v>
      </c>
      <c r="H43" s="69">
        <v>10.1</v>
      </c>
      <c r="I43" s="68">
        <v>202</v>
      </c>
      <c r="J43" s="57">
        <f t="shared" si="0"/>
        <v>24.05</v>
      </c>
      <c r="K43" s="57">
        <f t="shared" si="1"/>
        <v>23.2</v>
      </c>
      <c r="L43" s="57">
        <f t="shared" si="2"/>
        <v>15.2</v>
      </c>
      <c r="M43" s="57">
        <f t="shared" si="3"/>
        <v>0</v>
      </c>
      <c r="N43" s="57">
        <f t="shared" si="4"/>
        <v>16.2</v>
      </c>
      <c r="O43" s="57">
        <f t="shared" si="5"/>
        <v>78.650000000000006</v>
      </c>
      <c r="P43" s="57" t="str">
        <f t="shared" si="6"/>
        <v>D</v>
      </c>
      <c r="Q43" s="57" t="str">
        <f t="shared" si="6"/>
        <v>D</v>
      </c>
      <c r="R43" s="57" t="str">
        <f t="shared" si="7"/>
        <v>D</v>
      </c>
      <c r="S43" s="57" t="str">
        <f t="shared" si="7"/>
        <v>D</v>
      </c>
      <c r="T43" s="57" t="str">
        <f t="shared" si="7"/>
        <v>D</v>
      </c>
      <c r="U43" s="57" t="str">
        <f t="shared" si="8"/>
        <v>D</v>
      </c>
      <c r="V43" s="70"/>
      <c r="W43" s="11"/>
      <c r="X43" s="11"/>
      <c r="Y43" s="9"/>
      <c r="Z43" s="1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11"/>
      <c r="AN43" s="11"/>
    </row>
    <row r="44" spans="1:40" ht="15" customHeight="1" thickBot="1" x14ac:dyDescent="0.25">
      <c r="A44" s="54">
        <v>42</v>
      </c>
      <c r="B44" s="66" t="s">
        <v>85</v>
      </c>
      <c r="C44" s="76">
        <v>2011</v>
      </c>
      <c r="D44" s="67" t="s">
        <v>47</v>
      </c>
      <c r="E44" s="68">
        <v>174</v>
      </c>
      <c r="F44" s="68">
        <v>230</v>
      </c>
      <c r="G44" s="68">
        <v>286</v>
      </c>
      <c r="H44" s="69">
        <v>10</v>
      </c>
      <c r="I44" s="68">
        <v>208</v>
      </c>
      <c r="J44" s="57">
        <f t="shared" si="0"/>
        <v>7.4</v>
      </c>
      <c r="K44" s="57">
        <f t="shared" si="1"/>
        <v>13.049999999999999</v>
      </c>
      <c r="L44" s="57">
        <f t="shared" si="2"/>
        <v>19</v>
      </c>
      <c r="M44" s="57">
        <f t="shared" si="3"/>
        <v>0</v>
      </c>
      <c r="N44" s="57">
        <f t="shared" si="4"/>
        <v>21.6</v>
      </c>
      <c r="O44" s="57">
        <f t="shared" si="5"/>
        <v>61.050000000000004</v>
      </c>
      <c r="P44" s="57" t="str">
        <f t="shared" si="6"/>
        <v>D</v>
      </c>
      <c r="Q44" s="57" t="str">
        <f t="shared" si="6"/>
        <v>D</v>
      </c>
      <c r="R44" s="57" t="str">
        <f t="shared" si="7"/>
        <v>D</v>
      </c>
      <c r="S44" s="57" t="str">
        <f t="shared" si="7"/>
        <v>D</v>
      </c>
      <c r="T44" s="57" t="str">
        <f t="shared" si="7"/>
        <v>D</v>
      </c>
      <c r="U44" s="57" t="str">
        <f t="shared" si="8"/>
        <v>D</v>
      </c>
      <c r="V44" s="70"/>
      <c r="W44" s="11"/>
      <c r="X44" s="11"/>
      <c r="Y44" s="9"/>
      <c r="Z44" s="1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1"/>
      <c r="AN44" s="11"/>
    </row>
    <row r="45" spans="1:40" ht="15" customHeight="1" thickBot="1" x14ac:dyDescent="0.25">
      <c r="A45" s="54">
        <v>43</v>
      </c>
      <c r="B45" s="66" t="s">
        <v>86</v>
      </c>
      <c r="C45" s="76">
        <v>2011</v>
      </c>
      <c r="D45" s="67" t="s">
        <v>87</v>
      </c>
      <c r="E45" s="68">
        <v>170</v>
      </c>
      <c r="F45" s="68">
        <v>220</v>
      </c>
      <c r="G45" s="68">
        <v>278</v>
      </c>
      <c r="H45" s="69">
        <v>10.6</v>
      </c>
      <c r="I45" s="68">
        <v>219</v>
      </c>
      <c r="J45" s="57">
        <f t="shared" si="0"/>
        <v>0</v>
      </c>
      <c r="K45" s="57">
        <f t="shared" si="1"/>
        <v>0</v>
      </c>
      <c r="L45" s="57">
        <f t="shared" si="2"/>
        <v>3.8</v>
      </c>
      <c r="M45" s="57">
        <f t="shared" si="3"/>
        <v>0</v>
      </c>
      <c r="N45" s="57">
        <f t="shared" si="4"/>
        <v>31.5</v>
      </c>
      <c r="O45" s="57">
        <f t="shared" si="5"/>
        <v>35.299999999999997</v>
      </c>
      <c r="P45" s="57" t="str">
        <f t="shared" si="6"/>
        <v>D</v>
      </c>
      <c r="Q45" s="57" t="str">
        <f t="shared" si="6"/>
        <v>D</v>
      </c>
      <c r="R45" s="57" t="str">
        <f t="shared" si="7"/>
        <v>D</v>
      </c>
      <c r="S45" s="57" t="str">
        <f t="shared" si="7"/>
        <v>D</v>
      </c>
      <c r="T45" s="57" t="str">
        <f t="shared" si="7"/>
        <v>D</v>
      </c>
      <c r="U45" s="57" t="str">
        <f t="shared" si="8"/>
        <v>D</v>
      </c>
      <c r="V45" s="70"/>
      <c r="W45" s="11"/>
      <c r="X45" s="11"/>
      <c r="Y45" s="9"/>
      <c r="Z45" s="1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11"/>
      <c r="AN45" s="11"/>
    </row>
    <row r="46" spans="1:40" ht="15" customHeight="1" thickBot="1" x14ac:dyDescent="0.25">
      <c r="A46" s="54">
        <v>44</v>
      </c>
      <c r="B46" s="66" t="s">
        <v>88</v>
      </c>
      <c r="C46" s="76">
        <v>2011</v>
      </c>
      <c r="D46" s="67" t="s">
        <v>17</v>
      </c>
      <c r="E46" s="68">
        <v>180</v>
      </c>
      <c r="F46" s="68">
        <v>240</v>
      </c>
      <c r="G46" s="68">
        <v>280</v>
      </c>
      <c r="H46" s="69">
        <v>14.2</v>
      </c>
      <c r="I46" s="68">
        <v>161</v>
      </c>
      <c r="J46" s="57">
        <f t="shared" si="0"/>
        <v>18.5</v>
      </c>
      <c r="K46" s="57">
        <f t="shared" si="1"/>
        <v>27.55</v>
      </c>
      <c r="L46" s="57">
        <f t="shared" si="2"/>
        <v>7.6</v>
      </c>
      <c r="M46" s="57">
        <f t="shared" si="3"/>
        <v>21.349999999999998</v>
      </c>
      <c r="N46" s="57">
        <f t="shared" si="4"/>
        <v>0</v>
      </c>
      <c r="O46" s="57">
        <f t="shared" si="5"/>
        <v>75</v>
      </c>
      <c r="P46" s="57" t="str">
        <f t="shared" si="6"/>
        <v>D</v>
      </c>
      <c r="Q46" s="57" t="str">
        <f t="shared" si="6"/>
        <v>D</v>
      </c>
      <c r="R46" s="57" t="str">
        <f t="shared" si="7"/>
        <v>D</v>
      </c>
      <c r="S46" s="57" t="str">
        <f t="shared" si="7"/>
        <v>D</v>
      </c>
      <c r="T46" s="57" t="str">
        <f t="shared" si="7"/>
        <v>D</v>
      </c>
      <c r="U46" s="57" t="str">
        <f t="shared" si="8"/>
        <v>D</v>
      </c>
      <c r="V46" s="70"/>
      <c r="W46" s="11"/>
      <c r="X46" s="11"/>
      <c r="Y46" s="7"/>
      <c r="Z46" s="8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11"/>
      <c r="AN46" s="11"/>
    </row>
    <row r="47" spans="1:40" ht="15" customHeight="1" thickBot="1" x14ac:dyDescent="0.25">
      <c r="A47" s="54">
        <v>45</v>
      </c>
      <c r="B47" s="66" t="s">
        <v>89</v>
      </c>
      <c r="C47" s="76">
        <v>2012</v>
      </c>
      <c r="D47" s="67" t="s">
        <v>20</v>
      </c>
      <c r="E47" s="68">
        <v>162</v>
      </c>
      <c r="F47" s="68">
        <v>215</v>
      </c>
      <c r="G47" s="68">
        <v>270</v>
      </c>
      <c r="H47" s="69">
        <v>12.8</v>
      </c>
      <c r="I47" s="68">
        <v>222</v>
      </c>
      <c r="J47" s="57">
        <f t="shared" si="0"/>
        <v>0</v>
      </c>
      <c r="K47" s="57">
        <f t="shared" si="1"/>
        <v>0</v>
      </c>
      <c r="L47" s="57">
        <f t="shared" si="2"/>
        <v>0</v>
      </c>
      <c r="M47" s="57">
        <f t="shared" si="3"/>
        <v>12.810000000000008</v>
      </c>
      <c r="N47" s="57">
        <f t="shared" si="4"/>
        <v>34.200000000000003</v>
      </c>
      <c r="O47" s="57">
        <f t="shared" si="5"/>
        <v>47.010000000000012</v>
      </c>
      <c r="P47" s="57" t="str">
        <f t="shared" si="6"/>
        <v>D</v>
      </c>
      <c r="Q47" s="57" t="str">
        <f t="shared" si="6"/>
        <v>D</v>
      </c>
      <c r="R47" s="57" t="str">
        <f t="shared" si="7"/>
        <v>D</v>
      </c>
      <c r="S47" s="57" t="str">
        <f t="shared" si="7"/>
        <v>D</v>
      </c>
      <c r="T47" s="57" t="str">
        <f t="shared" si="7"/>
        <v>D</v>
      </c>
      <c r="U47" s="57" t="str">
        <f t="shared" si="8"/>
        <v>D</v>
      </c>
      <c r="V47" s="70"/>
      <c r="W47" s="11"/>
      <c r="X47" s="11"/>
      <c r="Y47" s="9"/>
      <c r="Z47" s="1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11"/>
      <c r="AN47" s="11"/>
    </row>
    <row r="48" spans="1:40" ht="15" customHeight="1" thickBot="1" x14ac:dyDescent="0.25">
      <c r="A48" s="54">
        <v>46</v>
      </c>
      <c r="B48" s="66" t="s">
        <v>90</v>
      </c>
      <c r="C48" s="76">
        <v>2012</v>
      </c>
      <c r="D48" s="67" t="s">
        <v>91</v>
      </c>
      <c r="E48" s="68">
        <v>170</v>
      </c>
      <c r="F48" s="68">
        <v>224</v>
      </c>
      <c r="G48" s="68">
        <v>270</v>
      </c>
      <c r="H48" s="69">
        <v>12.9</v>
      </c>
      <c r="I48" s="68">
        <v>212</v>
      </c>
      <c r="J48" s="57">
        <f t="shared" si="0"/>
        <v>0</v>
      </c>
      <c r="K48" s="57">
        <f t="shared" si="1"/>
        <v>4.3499999999999996</v>
      </c>
      <c r="L48" s="57">
        <f t="shared" si="2"/>
        <v>0</v>
      </c>
      <c r="M48" s="57">
        <f t="shared" si="3"/>
        <v>13.420000000000005</v>
      </c>
      <c r="N48" s="57">
        <f t="shared" si="4"/>
        <v>25.2</v>
      </c>
      <c r="O48" s="57">
        <f t="shared" si="5"/>
        <v>42.97</v>
      </c>
      <c r="P48" s="57" t="str">
        <f t="shared" si="6"/>
        <v>D</v>
      </c>
      <c r="Q48" s="57" t="str">
        <f t="shared" si="6"/>
        <v>D</v>
      </c>
      <c r="R48" s="57" t="str">
        <f t="shared" si="7"/>
        <v>D</v>
      </c>
      <c r="S48" s="57" t="str">
        <f t="shared" si="7"/>
        <v>D</v>
      </c>
      <c r="T48" s="57" t="str">
        <f t="shared" si="7"/>
        <v>D</v>
      </c>
      <c r="U48" s="57" t="str">
        <f t="shared" si="8"/>
        <v>D</v>
      </c>
      <c r="V48" s="70"/>
      <c r="W48" s="11"/>
      <c r="X48" s="11"/>
      <c r="Y48" s="9"/>
      <c r="Z48" s="1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11"/>
      <c r="AN48" s="11"/>
    </row>
    <row r="49" spans="1:40" ht="15" customHeight="1" thickBot="1" x14ac:dyDescent="0.25">
      <c r="A49" s="54">
        <v>47</v>
      </c>
      <c r="B49" s="66" t="s">
        <v>92</v>
      </c>
      <c r="C49" s="76">
        <v>2012</v>
      </c>
      <c r="D49" s="67" t="s">
        <v>60</v>
      </c>
      <c r="E49" s="68">
        <v>168</v>
      </c>
      <c r="F49" s="68">
        <v>221</v>
      </c>
      <c r="G49" s="68">
        <v>272</v>
      </c>
      <c r="H49" s="69">
        <v>12</v>
      </c>
      <c r="I49" s="68">
        <v>215</v>
      </c>
      <c r="J49" s="57">
        <f t="shared" si="0"/>
        <v>0</v>
      </c>
      <c r="K49" s="57">
        <f t="shared" si="1"/>
        <v>0</v>
      </c>
      <c r="L49" s="57">
        <f t="shared" si="2"/>
        <v>0</v>
      </c>
      <c r="M49" s="57">
        <f t="shared" si="3"/>
        <v>7.9300000000000042</v>
      </c>
      <c r="N49" s="57">
        <f t="shared" si="4"/>
        <v>27.900000000000002</v>
      </c>
      <c r="O49" s="57">
        <f t="shared" si="5"/>
        <v>35.830000000000005</v>
      </c>
      <c r="P49" s="57" t="str">
        <f t="shared" si="6"/>
        <v>D</v>
      </c>
      <c r="Q49" s="57" t="str">
        <f t="shared" si="6"/>
        <v>D</v>
      </c>
      <c r="R49" s="57" t="str">
        <f t="shared" si="7"/>
        <v>D</v>
      </c>
      <c r="S49" s="57" t="str">
        <f t="shared" si="7"/>
        <v>D</v>
      </c>
      <c r="T49" s="57" t="str">
        <f t="shared" si="7"/>
        <v>D</v>
      </c>
      <c r="U49" s="57" t="str">
        <f t="shared" si="8"/>
        <v>D</v>
      </c>
      <c r="V49" s="70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</row>
    <row r="50" spans="1:40" ht="15" customHeight="1" thickBot="1" x14ac:dyDescent="0.25">
      <c r="A50" s="54">
        <v>48</v>
      </c>
      <c r="B50" s="66" t="s">
        <v>93</v>
      </c>
      <c r="C50" s="76">
        <v>2012</v>
      </c>
      <c r="D50" s="67" t="s">
        <v>15</v>
      </c>
      <c r="E50" s="68">
        <v>170</v>
      </c>
      <c r="F50" s="68">
        <v>224</v>
      </c>
      <c r="G50" s="68">
        <v>284</v>
      </c>
      <c r="H50" s="69">
        <v>11.96</v>
      </c>
      <c r="I50" s="68">
        <v>200</v>
      </c>
      <c r="J50" s="57">
        <f t="shared" si="0"/>
        <v>0</v>
      </c>
      <c r="K50" s="57">
        <f t="shared" si="1"/>
        <v>4.3499999999999996</v>
      </c>
      <c r="L50" s="57">
        <f t="shared" si="2"/>
        <v>15.2</v>
      </c>
      <c r="M50" s="57">
        <f t="shared" si="3"/>
        <v>7.6860000000000088</v>
      </c>
      <c r="N50" s="57">
        <f t="shared" si="4"/>
        <v>14.4</v>
      </c>
      <c r="O50" s="57">
        <f t="shared" si="5"/>
        <v>41.636000000000003</v>
      </c>
      <c r="P50" s="57" t="str">
        <f t="shared" si="6"/>
        <v>D</v>
      </c>
      <c r="Q50" s="57" t="str">
        <f t="shared" si="6"/>
        <v>D</v>
      </c>
      <c r="R50" s="57" t="str">
        <f t="shared" si="7"/>
        <v>D</v>
      </c>
      <c r="S50" s="57" t="str">
        <f t="shared" si="7"/>
        <v>D</v>
      </c>
      <c r="T50" s="57" t="str">
        <f t="shared" si="7"/>
        <v>D</v>
      </c>
      <c r="U50" s="57" t="str">
        <f t="shared" si="8"/>
        <v>D</v>
      </c>
      <c r="V50" s="70"/>
      <c r="W50" s="11"/>
      <c r="X50" s="11"/>
      <c r="Y50" s="9"/>
      <c r="Z50" s="1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11"/>
      <c r="AL50" s="11"/>
      <c r="AM50" s="11"/>
      <c r="AN50" s="11"/>
    </row>
    <row r="51" spans="1:40" ht="15" customHeight="1" thickBot="1" x14ac:dyDescent="0.25">
      <c r="A51" s="54">
        <v>49</v>
      </c>
      <c r="B51" s="66" t="s">
        <v>94</v>
      </c>
      <c r="C51" s="76">
        <v>2011</v>
      </c>
      <c r="D51" s="67" t="s">
        <v>53</v>
      </c>
      <c r="E51" s="68">
        <v>172</v>
      </c>
      <c r="F51" s="68">
        <v>228</v>
      </c>
      <c r="G51" s="68">
        <v>278</v>
      </c>
      <c r="H51" s="69">
        <v>9.9499999999999993</v>
      </c>
      <c r="I51" s="68">
        <v>210</v>
      </c>
      <c r="J51" s="57">
        <f t="shared" si="0"/>
        <v>3.7</v>
      </c>
      <c r="K51" s="57">
        <f t="shared" si="1"/>
        <v>10.15</v>
      </c>
      <c r="L51" s="57">
        <f t="shared" si="2"/>
        <v>3.8</v>
      </c>
      <c r="M51" s="57">
        <f t="shared" si="3"/>
        <v>0</v>
      </c>
      <c r="N51" s="57">
        <f t="shared" si="4"/>
        <v>23.400000000000002</v>
      </c>
      <c r="O51" s="57">
        <f t="shared" si="5"/>
        <v>41.050000000000004</v>
      </c>
      <c r="P51" s="57" t="str">
        <f t="shared" si="6"/>
        <v>D</v>
      </c>
      <c r="Q51" s="57" t="str">
        <f t="shared" si="6"/>
        <v>D</v>
      </c>
      <c r="R51" s="57" t="str">
        <f t="shared" si="7"/>
        <v>D</v>
      </c>
      <c r="S51" s="57" t="str">
        <f t="shared" si="7"/>
        <v>D</v>
      </c>
      <c r="T51" s="57" t="str">
        <f t="shared" si="7"/>
        <v>D</v>
      </c>
      <c r="U51" s="57" t="str">
        <f t="shared" si="8"/>
        <v>D</v>
      </c>
      <c r="V51" s="70"/>
      <c r="W51" s="11"/>
      <c r="X51" s="11"/>
      <c r="Y51" s="9"/>
      <c r="Z51" s="1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11"/>
      <c r="AL51" s="11"/>
      <c r="AM51" s="11"/>
      <c r="AN51" s="11"/>
    </row>
    <row r="52" spans="1:40" ht="15" customHeight="1" thickBot="1" x14ac:dyDescent="0.25">
      <c r="A52" s="54">
        <v>50</v>
      </c>
      <c r="B52" s="66" t="s">
        <v>95</v>
      </c>
      <c r="C52" s="76">
        <v>2011</v>
      </c>
      <c r="D52" s="67" t="s">
        <v>58</v>
      </c>
      <c r="E52" s="68">
        <v>169</v>
      </c>
      <c r="F52" s="68">
        <v>216</v>
      </c>
      <c r="G52" s="68">
        <v>272</v>
      </c>
      <c r="H52" s="69">
        <v>12.28</v>
      </c>
      <c r="I52" s="68">
        <v>212</v>
      </c>
      <c r="J52" s="57">
        <f t="shared" si="0"/>
        <v>0</v>
      </c>
      <c r="K52" s="57">
        <f t="shared" si="1"/>
        <v>0</v>
      </c>
      <c r="L52" s="57">
        <f t="shared" si="2"/>
        <v>0</v>
      </c>
      <c r="M52" s="57">
        <f t="shared" si="3"/>
        <v>9.6379999999999999</v>
      </c>
      <c r="N52" s="57">
        <f t="shared" si="4"/>
        <v>25.2</v>
      </c>
      <c r="O52" s="57">
        <f t="shared" si="5"/>
        <v>34.838000000000001</v>
      </c>
      <c r="P52" s="57" t="str">
        <f t="shared" si="6"/>
        <v>D</v>
      </c>
      <c r="Q52" s="57" t="str">
        <f t="shared" si="6"/>
        <v>D</v>
      </c>
      <c r="R52" s="57" t="str">
        <f t="shared" si="7"/>
        <v>D</v>
      </c>
      <c r="S52" s="57" t="str">
        <f t="shared" si="7"/>
        <v>D</v>
      </c>
      <c r="T52" s="57" t="str">
        <f t="shared" si="7"/>
        <v>D</v>
      </c>
      <c r="U52" s="57" t="str">
        <f t="shared" si="8"/>
        <v>D</v>
      </c>
      <c r="V52" s="70"/>
      <c r="W52" s="11"/>
      <c r="X52" s="11"/>
      <c r="Y52" s="9"/>
      <c r="Z52" s="1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11"/>
      <c r="AL52" s="11"/>
      <c r="AM52" s="11"/>
      <c r="AN52" s="11"/>
    </row>
    <row r="53" spans="1:40" ht="15" customHeight="1" thickBot="1" x14ac:dyDescent="0.25">
      <c r="A53" s="54">
        <v>51</v>
      </c>
      <c r="B53" s="66" t="s">
        <v>32</v>
      </c>
      <c r="C53" s="76">
        <v>2011</v>
      </c>
      <c r="D53" s="67" t="s">
        <v>96</v>
      </c>
      <c r="E53" s="68">
        <v>166</v>
      </c>
      <c r="F53" s="68">
        <v>219</v>
      </c>
      <c r="G53" s="68">
        <v>274</v>
      </c>
      <c r="H53" s="69">
        <v>13.05</v>
      </c>
      <c r="I53" s="68">
        <v>207</v>
      </c>
      <c r="J53" s="57">
        <f t="shared" si="0"/>
        <v>0</v>
      </c>
      <c r="K53" s="57">
        <f t="shared" si="1"/>
        <v>0</v>
      </c>
      <c r="L53" s="57">
        <f t="shared" si="2"/>
        <v>0</v>
      </c>
      <c r="M53" s="57">
        <f t="shared" si="3"/>
        <v>14.335000000000008</v>
      </c>
      <c r="N53" s="57">
        <f t="shared" si="4"/>
        <v>20.7</v>
      </c>
      <c r="O53" s="57">
        <f t="shared" si="5"/>
        <v>35.035000000000011</v>
      </c>
      <c r="P53" s="57" t="str">
        <f t="shared" si="6"/>
        <v>D</v>
      </c>
      <c r="Q53" s="57" t="str">
        <f t="shared" si="6"/>
        <v>D</v>
      </c>
      <c r="R53" s="57" t="str">
        <f t="shared" si="7"/>
        <v>D</v>
      </c>
      <c r="S53" s="57" t="str">
        <f t="shared" si="7"/>
        <v>D</v>
      </c>
      <c r="T53" s="57" t="str">
        <f t="shared" si="7"/>
        <v>D</v>
      </c>
      <c r="U53" s="57" t="str">
        <f t="shared" si="8"/>
        <v>D</v>
      </c>
      <c r="V53" s="70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</row>
    <row r="54" spans="1:40" ht="15" customHeight="1" thickBot="1" x14ac:dyDescent="0.25">
      <c r="A54" s="54">
        <v>52</v>
      </c>
      <c r="B54" s="66" t="s">
        <v>97</v>
      </c>
      <c r="C54" s="76">
        <v>2011</v>
      </c>
      <c r="D54" s="67" t="s">
        <v>96</v>
      </c>
      <c r="E54" s="68">
        <v>169</v>
      </c>
      <c r="F54" s="68">
        <v>222</v>
      </c>
      <c r="G54" s="68">
        <v>268</v>
      </c>
      <c r="H54" s="69">
        <v>17.100000000000001</v>
      </c>
      <c r="I54" s="68">
        <v>190</v>
      </c>
      <c r="J54" s="57">
        <f t="shared" si="0"/>
        <v>0</v>
      </c>
      <c r="K54" s="57">
        <f t="shared" si="1"/>
        <v>1.45</v>
      </c>
      <c r="L54" s="57">
        <f t="shared" si="2"/>
        <v>0</v>
      </c>
      <c r="M54" s="57">
        <f t="shared" si="3"/>
        <v>39.040000000000013</v>
      </c>
      <c r="N54" s="57">
        <f t="shared" si="4"/>
        <v>5.4</v>
      </c>
      <c r="O54" s="57">
        <f t="shared" si="5"/>
        <v>45.890000000000015</v>
      </c>
      <c r="P54" s="57" t="str">
        <f t="shared" si="6"/>
        <v>D</v>
      </c>
      <c r="Q54" s="57" t="str">
        <f t="shared" si="6"/>
        <v>D</v>
      </c>
      <c r="R54" s="57" t="str">
        <f t="shared" si="7"/>
        <v>D</v>
      </c>
      <c r="S54" s="57" t="str">
        <f t="shared" si="7"/>
        <v>D</v>
      </c>
      <c r="T54" s="57" t="str">
        <f t="shared" si="7"/>
        <v>D</v>
      </c>
      <c r="U54" s="57" t="str">
        <f t="shared" si="8"/>
        <v>D</v>
      </c>
      <c r="V54" s="70"/>
      <c r="W54" s="11"/>
      <c r="X54" s="11"/>
      <c r="Y54" s="7"/>
      <c r="Z54" s="8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1"/>
      <c r="AN54" s="11"/>
    </row>
    <row r="55" spans="1:40" ht="15" customHeight="1" thickBot="1" x14ac:dyDescent="0.25">
      <c r="A55" s="54">
        <v>53</v>
      </c>
      <c r="B55" s="66" t="s">
        <v>98</v>
      </c>
      <c r="C55" s="76">
        <v>2011</v>
      </c>
      <c r="D55" s="67" t="s">
        <v>87</v>
      </c>
      <c r="E55" s="68">
        <v>167</v>
      </c>
      <c r="F55" s="68">
        <v>216</v>
      </c>
      <c r="G55" s="68">
        <v>276</v>
      </c>
      <c r="H55" s="69">
        <v>11.2</v>
      </c>
      <c r="I55" s="68">
        <v>213</v>
      </c>
      <c r="J55" s="57">
        <f t="shared" si="0"/>
        <v>0</v>
      </c>
      <c r="K55" s="57">
        <f t="shared" si="1"/>
        <v>0</v>
      </c>
      <c r="L55" s="57">
        <f t="shared" si="2"/>
        <v>0</v>
      </c>
      <c r="M55" s="57">
        <f t="shared" si="3"/>
        <v>3.05</v>
      </c>
      <c r="N55" s="57">
        <f t="shared" si="4"/>
        <v>26.1</v>
      </c>
      <c r="O55" s="57">
        <f t="shared" si="5"/>
        <v>29.150000000000002</v>
      </c>
      <c r="P55" s="57" t="str">
        <f t="shared" si="6"/>
        <v>D</v>
      </c>
      <c r="Q55" s="57" t="str">
        <f t="shared" si="6"/>
        <v>D</v>
      </c>
      <c r="R55" s="57" t="str">
        <f t="shared" si="7"/>
        <v>D</v>
      </c>
      <c r="S55" s="57" t="str">
        <f t="shared" si="7"/>
        <v>D</v>
      </c>
      <c r="T55" s="57" t="str">
        <f t="shared" si="7"/>
        <v>D</v>
      </c>
      <c r="U55" s="57" t="str">
        <f t="shared" si="8"/>
        <v>D</v>
      </c>
      <c r="V55" s="70"/>
      <c r="W55" s="11"/>
      <c r="X55" s="11"/>
      <c r="Y55" s="7"/>
      <c r="Z55" s="8"/>
      <c r="AA55" s="9"/>
      <c r="AB55" s="9"/>
      <c r="AC55" s="9"/>
      <c r="AD55" s="9"/>
      <c r="AE55" s="9"/>
      <c r="AF55" s="9"/>
      <c r="AG55" s="9"/>
      <c r="AH55" s="25"/>
      <c r="AI55" s="9"/>
      <c r="AJ55" s="9"/>
      <c r="AK55" s="9"/>
      <c r="AL55" s="9"/>
      <c r="AM55" s="11"/>
      <c r="AN55" s="11"/>
    </row>
    <row r="56" spans="1:40" ht="15" customHeight="1" thickBot="1" x14ac:dyDescent="0.25">
      <c r="A56" s="54">
        <v>54</v>
      </c>
      <c r="B56" s="66" t="s">
        <v>99</v>
      </c>
      <c r="C56" s="76">
        <v>2011</v>
      </c>
      <c r="D56" s="67" t="s">
        <v>17</v>
      </c>
      <c r="E56" s="68">
        <v>175</v>
      </c>
      <c r="F56" s="68">
        <v>235</v>
      </c>
      <c r="G56" s="68">
        <v>272</v>
      </c>
      <c r="H56" s="69">
        <v>14.3</v>
      </c>
      <c r="I56" s="68">
        <v>189</v>
      </c>
      <c r="J56" s="57">
        <f t="shared" si="0"/>
        <v>9.25</v>
      </c>
      <c r="K56" s="57">
        <f t="shared" si="1"/>
        <v>20.3</v>
      </c>
      <c r="L56" s="57">
        <f t="shared" si="2"/>
        <v>0</v>
      </c>
      <c r="M56" s="57">
        <f t="shared" si="3"/>
        <v>21.960000000000008</v>
      </c>
      <c r="N56" s="57">
        <f t="shared" si="4"/>
        <v>4.5</v>
      </c>
      <c r="O56" s="57">
        <f t="shared" si="5"/>
        <v>56.010000000000005</v>
      </c>
      <c r="P56" s="57" t="str">
        <f t="shared" si="6"/>
        <v>D</v>
      </c>
      <c r="Q56" s="57" t="str">
        <f t="shared" si="6"/>
        <v>D</v>
      </c>
      <c r="R56" s="57" t="str">
        <f t="shared" si="7"/>
        <v>D</v>
      </c>
      <c r="S56" s="57" t="str">
        <f t="shared" si="7"/>
        <v>D</v>
      </c>
      <c r="T56" s="57" t="str">
        <f t="shared" si="7"/>
        <v>D</v>
      </c>
      <c r="U56" s="57" t="str">
        <f t="shared" si="8"/>
        <v>D</v>
      </c>
      <c r="V56" s="70"/>
      <c r="W56" s="11"/>
      <c r="X56" s="11"/>
      <c r="Y56" s="9"/>
      <c r="Z56" s="1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11"/>
      <c r="AN56" s="11"/>
    </row>
    <row r="57" spans="1:40" ht="15" customHeight="1" thickBot="1" x14ac:dyDescent="0.25">
      <c r="A57" s="54">
        <v>55</v>
      </c>
      <c r="B57" s="66" t="s">
        <v>100</v>
      </c>
      <c r="C57" s="76">
        <v>2011</v>
      </c>
      <c r="D57" s="67" t="s">
        <v>101</v>
      </c>
      <c r="E57" s="68">
        <v>169</v>
      </c>
      <c r="F57" s="68">
        <v>223</v>
      </c>
      <c r="G57" s="68">
        <v>280</v>
      </c>
      <c r="H57" s="69">
        <v>12.3</v>
      </c>
      <c r="I57" s="68">
        <v>199</v>
      </c>
      <c r="J57" s="57">
        <f t="shared" si="0"/>
        <v>0</v>
      </c>
      <c r="K57" s="57">
        <f t="shared" si="1"/>
        <v>2.9</v>
      </c>
      <c r="L57" s="57">
        <f t="shared" si="2"/>
        <v>7.6</v>
      </c>
      <c r="M57" s="57">
        <f t="shared" si="3"/>
        <v>9.7600000000000087</v>
      </c>
      <c r="N57" s="57">
        <f t="shared" si="4"/>
        <v>13.5</v>
      </c>
      <c r="O57" s="57">
        <f t="shared" si="5"/>
        <v>33.760000000000005</v>
      </c>
      <c r="P57" s="57" t="str">
        <f t="shared" si="6"/>
        <v>D</v>
      </c>
      <c r="Q57" s="57" t="str">
        <f t="shared" si="6"/>
        <v>D</v>
      </c>
      <c r="R57" s="57" t="str">
        <f t="shared" si="7"/>
        <v>D</v>
      </c>
      <c r="S57" s="57" t="str">
        <f t="shared" si="7"/>
        <v>D</v>
      </c>
      <c r="T57" s="57" t="str">
        <f t="shared" si="7"/>
        <v>D</v>
      </c>
      <c r="U57" s="57" t="str">
        <f t="shared" si="8"/>
        <v>D</v>
      </c>
      <c r="V57" s="70"/>
      <c r="W57" s="11"/>
      <c r="X57" s="11"/>
      <c r="Y57" s="7"/>
      <c r="Z57" s="8"/>
      <c r="AA57" s="9"/>
      <c r="AB57" s="9"/>
      <c r="AC57" s="9"/>
      <c r="AD57" s="9"/>
      <c r="AE57" s="9"/>
      <c r="AF57" s="9"/>
      <c r="AG57" s="9"/>
      <c r="AH57" s="25"/>
      <c r="AI57" s="9"/>
      <c r="AJ57" s="9"/>
      <c r="AK57" s="9"/>
      <c r="AL57" s="9"/>
      <c r="AM57" s="11"/>
      <c r="AN57" s="11"/>
    </row>
    <row r="58" spans="1:40" ht="15" customHeight="1" thickBot="1" x14ac:dyDescent="0.25">
      <c r="A58" s="54">
        <v>56</v>
      </c>
      <c r="B58" s="66" t="s">
        <v>102</v>
      </c>
      <c r="C58" s="76">
        <v>2011</v>
      </c>
      <c r="D58" s="67" t="s">
        <v>13</v>
      </c>
      <c r="E58" s="68">
        <v>165</v>
      </c>
      <c r="F58" s="68">
        <v>216</v>
      </c>
      <c r="G58" s="68">
        <v>276</v>
      </c>
      <c r="H58" s="69">
        <v>12.3</v>
      </c>
      <c r="I58" s="68">
        <v>208</v>
      </c>
      <c r="J58" s="57">
        <f t="shared" si="0"/>
        <v>0</v>
      </c>
      <c r="K58" s="57">
        <f t="shared" si="1"/>
        <v>0</v>
      </c>
      <c r="L58" s="57">
        <f t="shared" si="2"/>
        <v>0</v>
      </c>
      <c r="M58" s="57">
        <f t="shared" si="3"/>
        <v>9.7600000000000087</v>
      </c>
      <c r="N58" s="57">
        <f t="shared" si="4"/>
        <v>21.6</v>
      </c>
      <c r="O58" s="57">
        <f t="shared" si="5"/>
        <v>31.36000000000001</v>
      </c>
      <c r="P58" s="57" t="str">
        <f t="shared" si="6"/>
        <v>D</v>
      </c>
      <c r="Q58" s="57" t="str">
        <f t="shared" si="6"/>
        <v>D</v>
      </c>
      <c r="R58" s="57" t="str">
        <f t="shared" si="7"/>
        <v>D</v>
      </c>
      <c r="S58" s="57" t="str">
        <f t="shared" si="7"/>
        <v>D</v>
      </c>
      <c r="T58" s="57" t="str">
        <f t="shared" si="7"/>
        <v>D</v>
      </c>
      <c r="U58" s="57" t="str">
        <f t="shared" si="8"/>
        <v>D</v>
      </c>
      <c r="V58" s="70"/>
      <c r="W58" s="11"/>
      <c r="X58" s="11"/>
      <c r="Y58" s="7"/>
      <c r="Z58" s="8"/>
      <c r="AA58" s="9"/>
      <c r="AB58" s="9"/>
      <c r="AC58" s="9"/>
      <c r="AD58" s="9"/>
      <c r="AE58" s="9"/>
      <c r="AF58" s="9"/>
      <c r="AG58" s="9"/>
      <c r="AH58" s="25"/>
      <c r="AI58" s="9"/>
      <c r="AJ58" s="9"/>
      <c r="AK58" s="9"/>
      <c r="AL58" s="9"/>
      <c r="AM58" s="11"/>
      <c r="AN58" s="11"/>
    </row>
    <row r="59" spans="1:40" ht="15" customHeight="1" thickBot="1" x14ac:dyDescent="0.25">
      <c r="A59" s="54">
        <v>57</v>
      </c>
      <c r="B59" s="66" t="s">
        <v>103</v>
      </c>
      <c r="C59" s="76">
        <v>2011</v>
      </c>
      <c r="D59" s="67" t="s">
        <v>18</v>
      </c>
      <c r="E59" s="68">
        <v>170</v>
      </c>
      <c r="F59" s="68">
        <v>227</v>
      </c>
      <c r="G59" s="68">
        <v>274</v>
      </c>
      <c r="H59" s="69">
        <v>14.2</v>
      </c>
      <c r="I59" s="68">
        <v>193</v>
      </c>
      <c r="J59" s="57">
        <f t="shared" si="0"/>
        <v>0</v>
      </c>
      <c r="K59" s="57">
        <f t="shared" si="1"/>
        <v>8.6999999999999993</v>
      </c>
      <c r="L59" s="57">
        <f t="shared" si="2"/>
        <v>0</v>
      </c>
      <c r="M59" s="57">
        <f t="shared" si="3"/>
        <v>21.349999999999998</v>
      </c>
      <c r="N59" s="57">
        <f t="shared" si="4"/>
        <v>8.1</v>
      </c>
      <c r="O59" s="57">
        <f t="shared" si="5"/>
        <v>38.15</v>
      </c>
      <c r="P59" s="57" t="str">
        <f t="shared" si="6"/>
        <v>D</v>
      </c>
      <c r="Q59" s="57" t="str">
        <f t="shared" si="6"/>
        <v>D</v>
      </c>
      <c r="R59" s="57" t="str">
        <f t="shared" si="7"/>
        <v>D</v>
      </c>
      <c r="S59" s="57" t="str">
        <f t="shared" si="7"/>
        <v>D</v>
      </c>
      <c r="T59" s="57" t="str">
        <f t="shared" si="7"/>
        <v>D</v>
      </c>
      <c r="U59" s="57" t="str">
        <f t="shared" si="8"/>
        <v>D</v>
      </c>
      <c r="V59" s="70"/>
      <c r="W59" s="11"/>
      <c r="X59" s="11"/>
      <c r="Y59" s="9"/>
      <c r="Z59" s="1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11"/>
      <c r="AN59" s="11"/>
    </row>
    <row r="60" spans="1:40" ht="15" customHeight="1" thickBot="1" x14ac:dyDescent="0.25">
      <c r="A60" s="54">
        <v>58</v>
      </c>
      <c r="B60" s="66" t="s">
        <v>35</v>
      </c>
      <c r="C60" s="76">
        <v>2011</v>
      </c>
      <c r="D60" s="67" t="s">
        <v>104</v>
      </c>
      <c r="E60" s="68">
        <v>163</v>
      </c>
      <c r="F60" s="68">
        <v>215</v>
      </c>
      <c r="G60" s="68">
        <v>274</v>
      </c>
      <c r="H60" s="69">
        <v>10.3</v>
      </c>
      <c r="I60" s="68">
        <v>220</v>
      </c>
      <c r="J60" s="57">
        <f t="shared" si="0"/>
        <v>0</v>
      </c>
      <c r="K60" s="57">
        <f t="shared" si="1"/>
        <v>0</v>
      </c>
      <c r="L60" s="57">
        <f t="shared" si="2"/>
        <v>0</v>
      </c>
      <c r="M60" s="57">
        <f t="shared" si="3"/>
        <v>0</v>
      </c>
      <c r="N60" s="57">
        <f t="shared" si="4"/>
        <v>32.4</v>
      </c>
      <c r="O60" s="57">
        <f t="shared" si="5"/>
        <v>32.4</v>
      </c>
      <c r="P60" s="57" t="str">
        <f t="shared" si="6"/>
        <v>D</v>
      </c>
      <c r="Q60" s="57" t="str">
        <f t="shared" si="6"/>
        <v>D</v>
      </c>
      <c r="R60" s="57" t="str">
        <f t="shared" si="7"/>
        <v>D</v>
      </c>
      <c r="S60" s="57" t="str">
        <f t="shared" si="7"/>
        <v>D</v>
      </c>
      <c r="T60" s="57" t="str">
        <f t="shared" si="7"/>
        <v>D</v>
      </c>
      <c r="U60" s="57" t="str">
        <f t="shared" si="8"/>
        <v>D</v>
      </c>
      <c r="V60" s="70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</row>
    <row r="61" spans="1:40" ht="15" customHeight="1" thickBot="1" x14ac:dyDescent="0.25">
      <c r="A61" s="54">
        <v>59</v>
      </c>
      <c r="B61" s="66" t="s">
        <v>105</v>
      </c>
      <c r="C61" s="76">
        <v>2012</v>
      </c>
      <c r="D61" s="67" t="s">
        <v>71</v>
      </c>
      <c r="E61" s="68">
        <v>174</v>
      </c>
      <c r="F61" s="68">
        <v>231</v>
      </c>
      <c r="G61" s="68">
        <v>275</v>
      </c>
      <c r="H61" s="69">
        <v>13.5</v>
      </c>
      <c r="I61" s="68">
        <v>190</v>
      </c>
      <c r="J61" s="57">
        <f t="shared" si="0"/>
        <v>7.4</v>
      </c>
      <c r="K61" s="57">
        <f t="shared" si="1"/>
        <v>14.5</v>
      </c>
      <c r="L61" s="57">
        <f t="shared" si="2"/>
        <v>0</v>
      </c>
      <c r="M61" s="57">
        <f t="shared" si="3"/>
        <v>17.080000000000002</v>
      </c>
      <c r="N61" s="57">
        <f t="shared" si="4"/>
        <v>5.4</v>
      </c>
      <c r="O61" s="57">
        <f t="shared" si="5"/>
        <v>44.38</v>
      </c>
      <c r="P61" s="57" t="str">
        <f t="shared" si="6"/>
        <v>D</v>
      </c>
      <c r="Q61" s="57" t="str">
        <f t="shared" si="6"/>
        <v>D</v>
      </c>
      <c r="R61" s="57" t="str">
        <f t="shared" si="7"/>
        <v>D</v>
      </c>
      <c r="S61" s="57" t="str">
        <f t="shared" si="7"/>
        <v>D</v>
      </c>
      <c r="T61" s="57" t="str">
        <f t="shared" si="7"/>
        <v>D</v>
      </c>
      <c r="U61" s="57" t="str">
        <f t="shared" si="8"/>
        <v>D</v>
      </c>
      <c r="V61" s="70"/>
      <c r="W61" s="11"/>
      <c r="X61" s="11"/>
      <c r="Y61" s="9"/>
      <c r="Z61" s="1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11"/>
      <c r="AN61" s="11"/>
    </row>
    <row r="62" spans="1:40" ht="15" customHeight="1" thickBot="1" x14ac:dyDescent="0.25">
      <c r="A62" s="54">
        <v>60</v>
      </c>
      <c r="B62" s="66" t="s">
        <v>30</v>
      </c>
      <c r="C62" s="76">
        <v>2011</v>
      </c>
      <c r="D62" s="67" t="s">
        <v>60</v>
      </c>
      <c r="E62" s="68">
        <v>162</v>
      </c>
      <c r="F62" s="68">
        <v>212</v>
      </c>
      <c r="G62" s="68">
        <v>272</v>
      </c>
      <c r="H62" s="69">
        <v>12.96</v>
      </c>
      <c r="I62" s="68">
        <v>209</v>
      </c>
      <c r="J62" s="57">
        <f t="shared" si="0"/>
        <v>0</v>
      </c>
      <c r="K62" s="57">
        <f t="shared" si="1"/>
        <v>0</v>
      </c>
      <c r="L62" s="57">
        <f t="shared" si="2"/>
        <v>0</v>
      </c>
      <c r="M62" s="57">
        <f t="shared" si="3"/>
        <v>13.786000000000008</v>
      </c>
      <c r="N62" s="57">
        <f t="shared" si="4"/>
        <v>22.5</v>
      </c>
      <c r="O62" s="57">
        <f t="shared" si="5"/>
        <v>36.286000000000008</v>
      </c>
      <c r="P62" s="57" t="str">
        <f t="shared" si="6"/>
        <v>D</v>
      </c>
      <c r="Q62" s="57" t="str">
        <f t="shared" si="6"/>
        <v>D</v>
      </c>
      <c r="R62" s="57" t="str">
        <f t="shared" si="7"/>
        <v>D</v>
      </c>
      <c r="S62" s="57" t="str">
        <f t="shared" si="7"/>
        <v>D</v>
      </c>
      <c r="T62" s="57" t="str">
        <f t="shared" si="7"/>
        <v>D</v>
      </c>
      <c r="U62" s="57" t="str">
        <f t="shared" si="8"/>
        <v>D</v>
      </c>
      <c r="V62" s="70"/>
      <c r="W62" s="11"/>
      <c r="X62" s="11"/>
      <c r="Y62" s="12"/>
      <c r="Z62" s="8"/>
      <c r="AA62" s="9"/>
      <c r="AB62" s="9"/>
      <c r="AC62" s="9"/>
      <c r="AD62" s="9"/>
      <c r="AE62" s="9"/>
      <c r="AF62" s="9"/>
      <c r="AG62" s="9"/>
      <c r="AH62" s="25"/>
      <c r="AI62" s="9"/>
      <c r="AJ62" s="9"/>
      <c r="AK62" s="9"/>
      <c r="AL62" s="9"/>
      <c r="AM62" s="11"/>
      <c r="AN62" s="11"/>
    </row>
    <row r="63" spans="1:40" ht="15" customHeight="1" thickBot="1" x14ac:dyDescent="0.25">
      <c r="A63" s="55">
        <v>61</v>
      </c>
      <c r="B63" s="66" t="s">
        <v>31</v>
      </c>
      <c r="C63" s="76">
        <v>2012</v>
      </c>
      <c r="D63" s="67" t="s">
        <v>76</v>
      </c>
      <c r="E63" s="68">
        <v>172</v>
      </c>
      <c r="F63" s="68">
        <v>225</v>
      </c>
      <c r="G63" s="68">
        <v>272</v>
      </c>
      <c r="H63" s="69">
        <v>12</v>
      </c>
      <c r="I63" s="68">
        <v>200</v>
      </c>
      <c r="J63" s="57">
        <f t="shared" si="0"/>
        <v>3.7</v>
      </c>
      <c r="K63" s="57">
        <f t="shared" si="1"/>
        <v>5.8</v>
      </c>
      <c r="L63" s="57">
        <f t="shared" si="2"/>
        <v>0</v>
      </c>
      <c r="M63" s="57">
        <f t="shared" si="3"/>
        <v>7.9300000000000042</v>
      </c>
      <c r="N63" s="57">
        <f t="shared" si="4"/>
        <v>14.4</v>
      </c>
      <c r="O63" s="57">
        <f t="shared" si="5"/>
        <v>31.830000000000005</v>
      </c>
      <c r="P63" s="57" t="str">
        <f t="shared" si="6"/>
        <v>D</v>
      </c>
      <c r="Q63" s="57" t="str">
        <f t="shared" si="6"/>
        <v>D</v>
      </c>
      <c r="R63" s="57" t="str">
        <f t="shared" si="7"/>
        <v>D</v>
      </c>
      <c r="S63" s="57" t="str">
        <f t="shared" si="7"/>
        <v>D</v>
      </c>
      <c r="T63" s="57" t="str">
        <f t="shared" si="7"/>
        <v>D</v>
      </c>
      <c r="U63" s="57" t="str">
        <f t="shared" si="8"/>
        <v>D</v>
      </c>
      <c r="V63" s="70"/>
      <c r="W63" s="11"/>
      <c r="X63" s="11"/>
      <c r="Y63" s="7"/>
      <c r="Z63" s="8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11"/>
      <c r="AN63" s="11"/>
    </row>
    <row r="64" spans="1:40" ht="15" customHeight="1" thickTop="1" thickBot="1" x14ac:dyDescent="0.25">
      <c r="A64" s="56">
        <v>62</v>
      </c>
      <c r="B64" s="66" t="s">
        <v>106</v>
      </c>
      <c r="C64" s="76">
        <v>2011</v>
      </c>
      <c r="D64" s="67" t="s">
        <v>15</v>
      </c>
      <c r="E64" s="68">
        <v>167</v>
      </c>
      <c r="F64" s="68">
        <v>220</v>
      </c>
      <c r="G64" s="68">
        <v>274</v>
      </c>
      <c r="H64" s="69">
        <v>10.91</v>
      </c>
      <c r="I64" s="68">
        <v>208</v>
      </c>
      <c r="J64" s="57">
        <f t="shared" si="0"/>
        <v>0</v>
      </c>
      <c r="K64" s="57">
        <f t="shared" si="1"/>
        <v>0</v>
      </c>
      <c r="L64" s="57">
        <f t="shared" si="2"/>
        <v>0</v>
      </c>
      <c r="M64" s="57">
        <f t="shared" si="3"/>
        <v>1.281000000000005</v>
      </c>
      <c r="N64" s="57">
        <f t="shared" si="4"/>
        <v>21.6</v>
      </c>
      <c r="O64" s="57">
        <f t="shared" si="5"/>
        <v>22.881000000000007</v>
      </c>
      <c r="P64" s="57" t="str">
        <f t="shared" si="6"/>
        <v>D</v>
      </c>
      <c r="Q64" s="57" t="str">
        <f t="shared" si="6"/>
        <v>D</v>
      </c>
      <c r="R64" s="57" t="str">
        <f t="shared" si="7"/>
        <v>D</v>
      </c>
      <c r="S64" s="57" t="str">
        <f t="shared" si="7"/>
        <v>D</v>
      </c>
      <c r="T64" s="57" t="str">
        <f t="shared" si="7"/>
        <v>D</v>
      </c>
      <c r="U64" s="57" t="str">
        <f t="shared" si="8"/>
        <v>D</v>
      </c>
      <c r="V64" s="70"/>
      <c r="W64" s="11"/>
      <c r="X64" s="11"/>
      <c r="Y64" s="9"/>
      <c r="Z64" s="1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11"/>
      <c r="AN64" s="11"/>
    </row>
    <row r="65" spans="1:40" ht="15" customHeight="1" thickBot="1" x14ac:dyDescent="0.25">
      <c r="A65" s="54">
        <v>63</v>
      </c>
      <c r="B65" s="66" t="s">
        <v>107</v>
      </c>
      <c r="C65" s="76">
        <v>2011</v>
      </c>
      <c r="D65" s="67" t="s">
        <v>44</v>
      </c>
      <c r="E65" s="68">
        <v>160</v>
      </c>
      <c r="F65" s="68">
        <v>208</v>
      </c>
      <c r="G65" s="68">
        <v>266</v>
      </c>
      <c r="H65" s="69">
        <v>10.199999999999999</v>
      </c>
      <c r="I65" s="68">
        <v>228</v>
      </c>
      <c r="J65" s="57">
        <f t="shared" si="0"/>
        <v>0</v>
      </c>
      <c r="K65" s="57">
        <f t="shared" si="1"/>
        <v>0</v>
      </c>
      <c r="L65" s="57">
        <f t="shared" si="2"/>
        <v>0</v>
      </c>
      <c r="M65" s="57">
        <f t="shared" si="3"/>
        <v>0</v>
      </c>
      <c r="N65" s="57">
        <f t="shared" si="4"/>
        <v>39.6</v>
      </c>
      <c r="O65" s="57">
        <f t="shared" si="5"/>
        <v>39.6</v>
      </c>
      <c r="P65" s="57" t="str">
        <f t="shared" si="6"/>
        <v>D</v>
      </c>
      <c r="Q65" s="57" t="str">
        <f t="shared" si="6"/>
        <v>D</v>
      </c>
      <c r="R65" s="57" t="str">
        <f t="shared" si="7"/>
        <v>D</v>
      </c>
      <c r="S65" s="57" t="str">
        <f t="shared" si="7"/>
        <v>D</v>
      </c>
      <c r="T65" s="57" t="str">
        <f t="shared" si="7"/>
        <v>D</v>
      </c>
      <c r="U65" s="57" t="str">
        <f t="shared" si="8"/>
        <v>D</v>
      </c>
      <c r="V65" s="70"/>
      <c r="W65" s="11"/>
      <c r="X65" s="11"/>
      <c r="Y65" s="9"/>
      <c r="Z65" s="1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11"/>
      <c r="AN65" s="11"/>
    </row>
    <row r="66" spans="1:40" ht="15" customHeight="1" thickBot="1" x14ac:dyDescent="0.25">
      <c r="A66" s="54">
        <v>64</v>
      </c>
      <c r="B66" s="66" t="s">
        <v>108</v>
      </c>
      <c r="C66" s="76">
        <v>2011</v>
      </c>
      <c r="D66" s="67" t="s">
        <v>14</v>
      </c>
      <c r="E66" s="68">
        <v>168</v>
      </c>
      <c r="F66" s="68">
        <v>222</v>
      </c>
      <c r="G66" s="68">
        <v>272</v>
      </c>
      <c r="H66" s="69">
        <v>12.86</v>
      </c>
      <c r="I66" s="68">
        <v>199</v>
      </c>
      <c r="J66" s="57">
        <f t="shared" si="0"/>
        <v>0</v>
      </c>
      <c r="K66" s="57">
        <f t="shared" si="1"/>
        <v>1.45</v>
      </c>
      <c r="L66" s="57">
        <f t="shared" si="2"/>
        <v>0</v>
      </c>
      <c r="M66" s="57">
        <f t="shared" si="3"/>
        <v>13.176</v>
      </c>
      <c r="N66" s="57">
        <f t="shared" si="4"/>
        <v>13.5</v>
      </c>
      <c r="O66" s="57">
        <f t="shared" si="5"/>
        <v>28.125999999999998</v>
      </c>
      <c r="P66" s="57" t="str">
        <f t="shared" si="6"/>
        <v>D</v>
      </c>
      <c r="Q66" s="57" t="str">
        <f t="shared" si="6"/>
        <v>D</v>
      </c>
      <c r="R66" s="57" t="str">
        <f t="shared" si="7"/>
        <v>D</v>
      </c>
      <c r="S66" s="57" t="str">
        <f t="shared" si="7"/>
        <v>D</v>
      </c>
      <c r="T66" s="57" t="str">
        <f t="shared" si="7"/>
        <v>D</v>
      </c>
      <c r="U66" s="57" t="str">
        <f t="shared" si="8"/>
        <v>D</v>
      </c>
      <c r="V66" s="70"/>
      <c r="W66" s="11"/>
      <c r="X66" s="11"/>
      <c r="Y66" s="9"/>
      <c r="Z66" s="67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11"/>
      <c r="AN66" s="11"/>
    </row>
    <row r="67" spans="1:40" ht="15" customHeight="1" thickBot="1" x14ac:dyDescent="0.25">
      <c r="A67" s="54">
        <v>65</v>
      </c>
      <c r="B67" s="66" t="s">
        <v>109</v>
      </c>
      <c r="C67" s="76">
        <v>2011</v>
      </c>
      <c r="D67" s="67" t="s">
        <v>13</v>
      </c>
      <c r="E67" s="68">
        <v>173</v>
      </c>
      <c r="F67" s="68">
        <v>229</v>
      </c>
      <c r="G67" s="68">
        <v>276</v>
      </c>
      <c r="H67" s="69">
        <v>13.92</v>
      </c>
      <c r="I67" s="68">
        <v>172</v>
      </c>
      <c r="J67" s="57">
        <f t="shared" ref="J67:J130" si="9">MAX(0,(E67-170)*3.7)*0.5</f>
        <v>5.5500000000000007</v>
      </c>
      <c r="K67" s="57">
        <f t="shared" ref="K67:K130" si="10">MAX(0,(F67-221)*2.9)*0.5</f>
        <v>11.6</v>
      </c>
      <c r="L67" s="57">
        <f t="shared" ref="L67:L130" si="11">MAX(0,(G67-276)*1.9)</f>
        <v>0</v>
      </c>
      <c r="M67" s="57">
        <f t="shared" ref="M67:M130" si="12">MAX(0,(H67-10.7)*6.1)</f>
        <v>19.642000000000003</v>
      </c>
      <c r="N67" s="57">
        <f t="shared" ref="N67:N130" si="13">+MAX(0,(I67-184)*0.9)</f>
        <v>0</v>
      </c>
      <c r="O67" s="57">
        <f t="shared" ref="O67:O130" si="14">+SUM(J67:N67)</f>
        <v>36.792000000000002</v>
      </c>
      <c r="P67" s="57" t="str">
        <f t="shared" ref="P67:Q130" si="15">IF(J67&gt;=1.5*65*0.5,"A",IF(J67&gt;=1.5*50*0.5,"B",IF(J67&gt;=1.5*40*0.5,"C","D")))</f>
        <v>D</v>
      </c>
      <c r="Q67" s="57" t="str">
        <f t="shared" si="15"/>
        <v>D</v>
      </c>
      <c r="R67" s="57" t="str">
        <f t="shared" ref="R67:T130" si="16">IF(L67&gt;=65,"A",IF(L67&gt;=50,"B",IF(L67&gt;=40,"C","D")))</f>
        <v>D</v>
      </c>
      <c r="S67" s="57" t="str">
        <f t="shared" si="16"/>
        <v>D</v>
      </c>
      <c r="T67" s="57" t="str">
        <f t="shared" si="16"/>
        <v>D</v>
      </c>
      <c r="U67" s="57" t="str">
        <f t="shared" ref="U67:U130" si="17">+IF(O67&gt;=(0.5+0.5+1+1+1)*65,"A",IF(O67&gt;=(0.5+0.5+1+1+1)*50,"B",IF(O67&gt;=(0.5+0.5+1+1+1)*40,"C","D")))</f>
        <v>D</v>
      </c>
      <c r="V67" s="70"/>
      <c r="W67" s="11"/>
      <c r="X67" s="11"/>
      <c r="Y67" s="9"/>
      <c r="Z67" s="1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</row>
    <row r="68" spans="1:40" ht="15" customHeight="1" thickBot="1" x14ac:dyDescent="0.25">
      <c r="A68" s="54">
        <v>66</v>
      </c>
      <c r="B68" s="66" t="s">
        <v>110</v>
      </c>
      <c r="C68" s="76">
        <v>2011</v>
      </c>
      <c r="D68" s="67" t="s">
        <v>58</v>
      </c>
      <c r="E68" s="68">
        <v>173</v>
      </c>
      <c r="F68" s="68">
        <v>229</v>
      </c>
      <c r="G68" s="68">
        <v>284</v>
      </c>
      <c r="H68" s="69">
        <v>10.039999999999999</v>
      </c>
      <c r="I68" s="68">
        <v>194</v>
      </c>
      <c r="J68" s="57">
        <f t="shared" si="9"/>
        <v>5.5500000000000007</v>
      </c>
      <c r="K68" s="57">
        <f t="shared" si="10"/>
        <v>11.6</v>
      </c>
      <c r="L68" s="57">
        <f t="shared" si="11"/>
        <v>15.2</v>
      </c>
      <c r="M68" s="57">
        <f t="shared" si="12"/>
        <v>0</v>
      </c>
      <c r="N68" s="57">
        <f t="shared" si="13"/>
        <v>9</v>
      </c>
      <c r="O68" s="57">
        <f t="shared" si="14"/>
        <v>41.349999999999994</v>
      </c>
      <c r="P68" s="57" t="str">
        <f t="shared" si="15"/>
        <v>D</v>
      </c>
      <c r="Q68" s="57" t="str">
        <f t="shared" si="15"/>
        <v>D</v>
      </c>
      <c r="R68" s="57" t="str">
        <f t="shared" si="16"/>
        <v>D</v>
      </c>
      <c r="S68" s="57" t="str">
        <f t="shared" si="16"/>
        <v>D</v>
      </c>
      <c r="T68" s="57" t="str">
        <f t="shared" si="16"/>
        <v>D</v>
      </c>
      <c r="U68" s="57" t="str">
        <f t="shared" si="17"/>
        <v>D</v>
      </c>
      <c r="V68" s="70"/>
      <c r="W68" s="11"/>
      <c r="X68" s="11"/>
      <c r="Y68" s="9"/>
      <c r="Z68" s="1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11"/>
      <c r="AN68" s="11"/>
    </row>
    <row r="69" spans="1:40" ht="15" customHeight="1" thickBot="1" x14ac:dyDescent="0.25">
      <c r="A69" s="54">
        <v>67</v>
      </c>
      <c r="B69" s="66" t="s">
        <v>111</v>
      </c>
      <c r="C69" s="76">
        <v>2012</v>
      </c>
      <c r="D69" s="67" t="s">
        <v>20</v>
      </c>
      <c r="E69" s="68">
        <v>164</v>
      </c>
      <c r="F69" s="68">
        <v>213</v>
      </c>
      <c r="G69" s="68">
        <v>270</v>
      </c>
      <c r="H69" s="69">
        <v>10.32</v>
      </c>
      <c r="I69" s="68">
        <v>218</v>
      </c>
      <c r="J69" s="57">
        <f t="shared" si="9"/>
        <v>0</v>
      </c>
      <c r="K69" s="57">
        <f t="shared" si="10"/>
        <v>0</v>
      </c>
      <c r="L69" s="57">
        <f t="shared" si="11"/>
        <v>0</v>
      </c>
      <c r="M69" s="57">
        <f t="shared" si="12"/>
        <v>0</v>
      </c>
      <c r="N69" s="57">
        <f t="shared" si="13"/>
        <v>30.6</v>
      </c>
      <c r="O69" s="57">
        <f t="shared" si="14"/>
        <v>30.6</v>
      </c>
      <c r="P69" s="57" t="str">
        <f t="shared" si="15"/>
        <v>D</v>
      </c>
      <c r="Q69" s="57" t="str">
        <f t="shared" si="15"/>
        <v>D</v>
      </c>
      <c r="R69" s="57" t="str">
        <f t="shared" si="16"/>
        <v>D</v>
      </c>
      <c r="S69" s="57" t="str">
        <f t="shared" si="16"/>
        <v>D</v>
      </c>
      <c r="T69" s="57" t="str">
        <f t="shared" si="16"/>
        <v>D</v>
      </c>
      <c r="U69" s="57" t="str">
        <f t="shared" si="17"/>
        <v>D</v>
      </c>
      <c r="V69" s="70"/>
      <c r="W69" s="11"/>
      <c r="X69" s="11"/>
      <c r="Y69" s="9"/>
      <c r="Z69" s="1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11"/>
      <c r="AN69" s="11"/>
    </row>
    <row r="70" spans="1:40" ht="15" customHeight="1" thickBot="1" x14ac:dyDescent="0.25">
      <c r="A70" s="54">
        <v>68</v>
      </c>
      <c r="B70" s="66" t="s">
        <v>112</v>
      </c>
      <c r="C70" s="76">
        <v>2011</v>
      </c>
      <c r="D70" s="67" t="s">
        <v>20</v>
      </c>
      <c r="E70" s="68">
        <v>169</v>
      </c>
      <c r="F70" s="68">
        <v>224</v>
      </c>
      <c r="G70" s="68">
        <v>272</v>
      </c>
      <c r="H70" s="69">
        <v>10.93</v>
      </c>
      <c r="I70" s="68">
        <v>205</v>
      </c>
      <c r="J70" s="57">
        <f t="shared" si="9"/>
        <v>0</v>
      </c>
      <c r="K70" s="57">
        <f t="shared" si="10"/>
        <v>4.3499999999999996</v>
      </c>
      <c r="L70" s="57">
        <f t="shared" si="11"/>
        <v>0</v>
      </c>
      <c r="M70" s="57">
        <f t="shared" si="12"/>
        <v>1.4030000000000025</v>
      </c>
      <c r="N70" s="57">
        <f t="shared" si="13"/>
        <v>18.900000000000002</v>
      </c>
      <c r="O70" s="57">
        <f t="shared" si="14"/>
        <v>24.653000000000006</v>
      </c>
      <c r="P70" s="57" t="str">
        <f t="shared" si="15"/>
        <v>D</v>
      </c>
      <c r="Q70" s="57" t="str">
        <f t="shared" si="15"/>
        <v>D</v>
      </c>
      <c r="R70" s="57" t="str">
        <f t="shared" si="16"/>
        <v>D</v>
      </c>
      <c r="S70" s="57" t="str">
        <f t="shared" si="16"/>
        <v>D</v>
      </c>
      <c r="T70" s="57" t="str">
        <f t="shared" si="16"/>
        <v>D</v>
      </c>
      <c r="U70" s="57" t="str">
        <f t="shared" si="17"/>
        <v>D</v>
      </c>
      <c r="V70" s="70"/>
      <c r="W70" s="11"/>
      <c r="X70" s="11"/>
      <c r="Y70" s="7"/>
      <c r="Z70" s="8"/>
      <c r="AA70" s="9"/>
      <c r="AB70" s="9"/>
      <c r="AC70" s="9"/>
      <c r="AD70" s="9"/>
      <c r="AE70" s="9"/>
      <c r="AF70" s="9"/>
      <c r="AG70" s="9"/>
      <c r="AH70" s="25"/>
      <c r="AI70" s="9"/>
      <c r="AJ70" s="9"/>
      <c r="AK70" s="9"/>
      <c r="AL70" s="9"/>
      <c r="AM70" s="11"/>
      <c r="AN70" s="11"/>
    </row>
    <row r="71" spans="1:40" ht="15" customHeight="1" thickBot="1" x14ac:dyDescent="0.25">
      <c r="A71" s="54">
        <v>69</v>
      </c>
      <c r="B71" s="66" t="s">
        <v>113</v>
      </c>
      <c r="C71" s="76">
        <v>2011</v>
      </c>
      <c r="D71" s="67" t="s">
        <v>78</v>
      </c>
      <c r="E71" s="68">
        <v>160</v>
      </c>
      <c r="F71" s="68">
        <v>210</v>
      </c>
      <c r="G71" s="68">
        <v>268</v>
      </c>
      <c r="H71" s="69">
        <v>9.3800000000000008</v>
      </c>
      <c r="I71" s="68">
        <v>227</v>
      </c>
      <c r="J71" s="57">
        <f t="shared" si="9"/>
        <v>0</v>
      </c>
      <c r="K71" s="57">
        <f t="shared" si="10"/>
        <v>0</v>
      </c>
      <c r="L71" s="57">
        <f t="shared" si="11"/>
        <v>0</v>
      </c>
      <c r="M71" s="57">
        <f t="shared" si="12"/>
        <v>0</v>
      </c>
      <c r="N71" s="57">
        <f t="shared" si="13"/>
        <v>38.700000000000003</v>
      </c>
      <c r="O71" s="57">
        <f t="shared" si="14"/>
        <v>38.700000000000003</v>
      </c>
      <c r="P71" s="57" t="str">
        <f t="shared" si="15"/>
        <v>D</v>
      </c>
      <c r="Q71" s="57" t="str">
        <f t="shared" si="15"/>
        <v>D</v>
      </c>
      <c r="R71" s="57" t="str">
        <f t="shared" si="16"/>
        <v>D</v>
      </c>
      <c r="S71" s="57" t="str">
        <f t="shared" si="16"/>
        <v>D</v>
      </c>
      <c r="T71" s="57" t="str">
        <f t="shared" si="16"/>
        <v>D</v>
      </c>
      <c r="U71" s="57" t="str">
        <f t="shared" si="17"/>
        <v>D</v>
      </c>
      <c r="V71" s="70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</row>
    <row r="72" spans="1:40" ht="15" customHeight="1" thickBot="1" x14ac:dyDescent="0.25">
      <c r="A72" s="54">
        <v>70</v>
      </c>
      <c r="B72" s="66" t="s">
        <v>114</v>
      </c>
      <c r="C72" s="76">
        <v>2012</v>
      </c>
      <c r="D72" s="67" t="s">
        <v>13</v>
      </c>
      <c r="E72" s="68">
        <v>167</v>
      </c>
      <c r="F72" s="68">
        <v>215</v>
      </c>
      <c r="G72" s="68">
        <v>270</v>
      </c>
      <c r="H72" s="69">
        <v>9.5399999999999991</v>
      </c>
      <c r="I72" s="68">
        <v>217</v>
      </c>
      <c r="J72" s="57">
        <f t="shared" si="9"/>
        <v>0</v>
      </c>
      <c r="K72" s="57">
        <f t="shared" si="10"/>
        <v>0</v>
      </c>
      <c r="L72" s="57">
        <f t="shared" si="11"/>
        <v>0</v>
      </c>
      <c r="M72" s="57">
        <f t="shared" si="12"/>
        <v>0</v>
      </c>
      <c r="N72" s="57">
        <f t="shared" si="13"/>
        <v>29.7</v>
      </c>
      <c r="O72" s="57">
        <f t="shared" si="14"/>
        <v>29.7</v>
      </c>
      <c r="P72" s="57" t="str">
        <f t="shared" si="15"/>
        <v>D</v>
      </c>
      <c r="Q72" s="57" t="str">
        <f t="shared" si="15"/>
        <v>D</v>
      </c>
      <c r="R72" s="57" t="str">
        <f t="shared" si="16"/>
        <v>D</v>
      </c>
      <c r="S72" s="57" t="str">
        <f t="shared" si="16"/>
        <v>D</v>
      </c>
      <c r="T72" s="57" t="str">
        <f t="shared" si="16"/>
        <v>D</v>
      </c>
      <c r="U72" s="57" t="str">
        <f t="shared" si="17"/>
        <v>D</v>
      </c>
      <c r="V72" s="70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</row>
    <row r="73" spans="1:40" ht="15" customHeight="1" thickBot="1" x14ac:dyDescent="0.25">
      <c r="A73" s="54">
        <v>71</v>
      </c>
      <c r="B73" s="66" t="s">
        <v>115</v>
      </c>
      <c r="C73" s="76">
        <v>2011</v>
      </c>
      <c r="D73" s="67" t="s">
        <v>44</v>
      </c>
      <c r="E73" s="68">
        <v>161</v>
      </c>
      <c r="F73" s="68">
        <v>215</v>
      </c>
      <c r="G73" s="68">
        <v>266</v>
      </c>
      <c r="H73" s="69">
        <v>12.3</v>
      </c>
      <c r="I73" s="68">
        <v>212</v>
      </c>
      <c r="J73" s="57">
        <f t="shared" si="9"/>
        <v>0</v>
      </c>
      <c r="K73" s="57">
        <f t="shared" si="10"/>
        <v>0</v>
      </c>
      <c r="L73" s="57">
        <f t="shared" si="11"/>
        <v>0</v>
      </c>
      <c r="M73" s="57">
        <f t="shared" si="12"/>
        <v>9.7600000000000087</v>
      </c>
      <c r="N73" s="57">
        <f t="shared" si="13"/>
        <v>25.2</v>
      </c>
      <c r="O73" s="57">
        <f t="shared" si="14"/>
        <v>34.960000000000008</v>
      </c>
      <c r="P73" s="57" t="str">
        <f t="shared" si="15"/>
        <v>D</v>
      </c>
      <c r="Q73" s="57" t="str">
        <f t="shared" si="15"/>
        <v>D</v>
      </c>
      <c r="R73" s="57" t="str">
        <f t="shared" si="16"/>
        <v>D</v>
      </c>
      <c r="S73" s="57" t="str">
        <f t="shared" si="16"/>
        <v>D</v>
      </c>
      <c r="T73" s="57" t="str">
        <f t="shared" si="16"/>
        <v>D</v>
      </c>
      <c r="U73" s="57" t="str">
        <f t="shared" si="17"/>
        <v>D</v>
      </c>
      <c r="V73" s="70"/>
      <c r="W73" s="11"/>
      <c r="X73" s="11"/>
      <c r="Y73" s="7"/>
      <c r="Z73" s="8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11"/>
      <c r="AN73" s="11"/>
    </row>
    <row r="74" spans="1:40" ht="15" customHeight="1" thickBot="1" x14ac:dyDescent="0.25">
      <c r="A74" s="54">
        <v>72</v>
      </c>
      <c r="B74" s="66" t="s">
        <v>116</v>
      </c>
      <c r="C74" s="76">
        <v>2012</v>
      </c>
      <c r="D74" s="67" t="s">
        <v>13</v>
      </c>
      <c r="E74" s="68">
        <v>176</v>
      </c>
      <c r="F74" s="68">
        <v>230</v>
      </c>
      <c r="G74" s="68">
        <v>280</v>
      </c>
      <c r="H74" s="69">
        <v>11.7</v>
      </c>
      <c r="I74" s="68">
        <v>183</v>
      </c>
      <c r="J74" s="57">
        <f t="shared" si="9"/>
        <v>11.100000000000001</v>
      </c>
      <c r="K74" s="57">
        <f t="shared" si="10"/>
        <v>13.049999999999999</v>
      </c>
      <c r="L74" s="57">
        <f t="shared" si="11"/>
        <v>7.6</v>
      </c>
      <c r="M74" s="57">
        <f t="shared" si="12"/>
        <v>6.1</v>
      </c>
      <c r="N74" s="57">
        <f t="shared" si="13"/>
        <v>0</v>
      </c>
      <c r="O74" s="57">
        <f t="shared" si="14"/>
        <v>37.85</v>
      </c>
      <c r="P74" s="57" t="str">
        <f t="shared" si="15"/>
        <v>D</v>
      </c>
      <c r="Q74" s="57" t="str">
        <f t="shared" si="15"/>
        <v>D</v>
      </c>
      <c r="R74" s="57" t="str">
        <f t="shared" si="16"/>
        <v>D</v>
      </c>
      <c r="S74" s="57" t="str">
        <f t="shared" si="16"/>
        <v>D</v>
      </c>
      <c r="T74" s="57" t="str">
        <f t="shared" si="16"/>
        <v>D</v>
      </c>
      <c r="U74" s="57" t="str">
        <f t="shared" si="17"/>
        <v>D</v>
      </c>
      <c r="V74" s="70"/>
      <c r="W74" s="11"/>
      <c r="X74" s="11"/>
      <c r="Y74" s="9"/>
      <c r="Z74" s="1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11"/>
      <c r="AN74" s="11"/>
    </row>
    <row r="75" spans="1:40" ht="15" customHeight="1" thickBot="1" x14ac:dyDescent="0.25">
      <c r="A75" s="54">
        <v>73</v>
      </c>
      <c r="B75" s="66" t="s">
        <v>117</v>
      </c>
      <c r="C75" s="76">
        <v>2011</v>
      </c>
      <c r="D75" s="67" t="s">
        <v>53</v>
      </c>
      <c r="E75" s="68">
        <v>179</v>
      </c>
      <c r="F75" s="68">
        <v>237</v>
      </c>
      <c r="G75" s="68">
        <v>270</v>
      </c>
      <c r="H75" s="69">
        <v>12.42</v>
      </c>
      <c r="I75" s="68">
        <v>161</v>
      </c>
      <c r="J75" s="57">
        <f t="shared" si="9"/>
        <v>16.650000000000002</v>
      </c>
      <c r="K75" s="57">
        <f t="shared" si="10"/>
        <v>23.2</v>
      </c>
      <c r="L75" s="57">
        <f t="shared" si="11"/>
        <v>0</v>
      </c>
      <c r="M75" s="57">
        <f t="shared" si="12"/>
        <v>10.492000000000003</v>
      </c>
      <c r="N75" s="57">
        <f t="shared" si="13"/>
        <v>0</v>
      </c>
      <c r="O75" s="57">
        <f t="shared" si="14"/>
        <v>50.342000000000006</v>
      </c>
      <c r="P75" s="57" t="str">
        <f t="shared" si="15"/>
        <v>D</v>
      </c>
      <c r="Q75" s="57" t="str">
        <f t="shared" si="15"/>
        <v>D</v>
      </c>
      <c r="R75" s="57" t="str">
        <f t="shared" si="16"/>
        <v>D</v>
      </c>
      <c r="S75" s="57" t="str">
        <f t="shared" si="16"/>
        <v>D</v>
      </c>
      <c r="T75" s="57" t="str">
        <f t="shared" si="16"/>
        <v>D</v>
      </c>
      <c r="U75" s="57" t="str">
        <f t="shared" si="17"/>
        <v>D</v>
      </c>
      <c r="V75" s="70"/>
      <c r="W75" s="11"/>
      <c r="X75" s="11"/>
      <c r="Y75" s="9"/>
      <c r="Z75" s="1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11"/>
      <c r="AN75" s="11"/>
    </row>
    <row r="76" spans="1:40" ht="15" customHeight="1" thickBot="1" x14ac:dyDescent="0.25">
      <c r="A76" s="54">
        <v>74</v>
      </c>
      <c r="B76" s="66" t="s">
        <v>118</v>
      </c>
      <c r="C76" s="76">
        <v>2011</v>
      </c>
      <c r="D76" s="67" t="s">
        <v>119</v>
      </c>
      <c r="E76" s="68">
        <v>173</v>
      </c>
      <c r="F76" s="68">
        <v>225</v>
      </c>
      <c r="G76" s="68">
        <v>276</v>
      </c>
      <c r="H76" s="69">
        <v>12.83</v>
      </c>
      <c r="I76" s="68">
        <v>186</v>
      </c>
      <c r="J76" s="57">
        <f t="shared" si="9"/>
        <v>5.5500000000000007</v>
      </c>
      <c r="K76" s="57">
        <f t="shared" si="10"/>
        <v>5.8</v>
      </c>
      <c r="L76" s="57">
        <f t="shared" si="11"/>
        <v>0</v>
      </c>
      <c r="M76" s="57">
        <f t="shared" si="12"/>
        <v>12.993000000000004</v>
      </c>
      <c r="N76" s="57">
        <f t="shared" si="13"/>
        <v>1.8</v>
      </c>
      <c r="O76" s="57">
        <f t="shared" si="14"/>
        <v>26.143000000000004</v>
      </c>
      <c r="P76" s="57" t="str">
        <f t="shared" si="15"/>
        <v>D</v>
      </c>
      <c r="Q76" s="57" t="str">
        <f t="shared" si="15"/>
        <v>D</v>
      </c>
      <c r="R76" s="57" t="str">
        <f t="shared" si="16"/>
        <v>D</v>
      </c>
      <c r="S76" s="57" t="str">
        <f t="shared" si="16"/>
        <v>D</v>
      </c>
      <c r="T76" s="57" t="str">
        <f t="shared" si="16"/>
        <v>D</v>
      </c>
      <c r="U76" s="57" t="str">
        <f t="shared" si="17"/>
        <v>D</v>
      </c>
      <c r="V76" s="70"/>
      <c r="W76" s="11"/>
      <c r="X76" s="11"/>
      <c r="Y76" s="9"/>
      <c r="Z76" s="1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11"/>
      <c r="AN76" s="11"/>
    </row>
    <row r="77" spans="1:40" ht="15" customHeight="1" thickBot="1" x14ac:dyDescent="0.25">
      <c r="A77" s="54">
        <v>75</v>
      </c>
      <c r="B77" s="66" t="s">
        <v>120</v>
      </c>
      <c r="C77" s="76">
        <v>2011</v>
      </c>
      <c r="D77" s="67" t="s">
        <v>18</v>
      </c>
      <c r="E77" s="68">
        <v>172</v>
      </c>
      <c r="F77" s="68">
        <v>221</v>
      </c>
      <c r="G77" s="68">
        <v>270</v>
      </c>
      <c r="H77" s="69">
        <v>13.1</v>
      </c>
      <c r="I77" s="68">
        <v>192</v>
      </c>
      <c r="J77" s="57">
        <f t="shared" si="9"/>
        <v>3.7</v>
      </c>
      <c r="K77" s="57">
        <f t="shared" si="10"/>
        <v>0</v>
      </c>
      <c r="L77" s="57">
        <f t="shared" si="11"/>
        <v>0</v>
      </c>
      <c r="M77" s="57">
        <f t="shared" si="12"/>
        <v>14.64</v>
      </c>
      <c r="N77" s="57">
        <f t="shared" si="13"/>
        <v>7.2</v>
      </c>
      <c r="O77" s="57">
        <f t="shared" si="14"/>
        <v>25.54</v>
      </c>
      <c r="P77" s="57" t="str">
        <f t="shared" si="15"/>
        <v>D</v>
      </c>
      <c r="Q77" s="57" t="str">
        <f t="shared" si="15"/>
        <v>D</v>
      </c>
      <c r="R77" s="57" t="str">
        <f t="shared" si="16"/>
        <v>D</v>
      </c>
      <c r="S77" s="57" t="str">
        <f t="shared" si="16"/>
        <v>D</v>
      </c>
      <c r="T77" s="57" t="str">
        <f t="shared" si="16"/>
        <v>D</v>
      </c>
      <c r="U77" s="57" t="str">
        <f t="shared" si="17"/>
        <v>D</v>
      </c>
      <c r="V77" s="70"/>
      <c r="W77" s="11"/>
      <c r="X77" s="11"/>
      <c r="Y77" s="9"/>
      <c r="Z77" s="1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11"/>
      <c r="AN77" s="11"/>
    </row>
    <row r="78" spans="1:40" ht="15" customHeight="1" thickBot="1" x14ac:dyDescent="0.25">
      <c r="A78" s="54">
        <v>76</v>
      </c>
      <c r="B78" s="66" t="s">
        <v>121</v>
      </c>
      <c r="C78" s="76">
        <v>2011</v>
      </c>
      <c r="D78" s="67" t="s">
        <v>122</v>
      </c>
      <c r="E78" s="68">
        <v>176</v>
      </c>
      <c r="F78" s="68">
        <v>226</v>
      </c>
      <c r="G78" s="68">
        <v>272</v>
      </c>
      <c r="H78" s="69">
        <v>8.9</v>
      </c>
      <c r="I78" s="68">
        <v>204</v>
      </c>
      <c r="J78" s="57">
        <f t="shared" si="9"/>
        <v>11.100000000000001</v>
      </c>
      <c r="K78" s="57">
        <f t="shared" si="10"/>
        <v>7.25</v>
      </c>
      <c r="L78" s="57">
        <f t="shared" si="11"/>
        <v>0</v>
      </c>
      <c r="M78" s="57">
        <f t="shared" si="12"/>
        <v>0</v>
      </c>
      <c r="N78" s="57">
        <f t="shared" si="13"/>
        <v>18</v>
      </c>
      <c r="O78" s="57">
        <f t="shared" si="14"/>
        <v>36.35</v>
      </c>
      <c r="P78" s="57" t="str">
        <f t="shared" si="15"/>
        <v>D</v>
      </c>
      <c r="Q78" s="57" t="str">
        <f t="shared" si="15"/>
        <v>D</v>
      </c>
      <c r="R78" s="57" t="str">
        <f t="shared" si="16"/>
        <v>D</v>
      </c>
      <c r="S78" s="57" t="str">
        <f t="shared" si="16"/>
        <v>D</v>
      </c>
      <c r="T78" s="57" t="str">
        <f t="shared" si="16"/>
        <v>D</v>
      </c>
      <c r="U78" s="57" t="str">
        <f t="shared" si="17"/>
        <v>D</v>
      </c>
      <c r="V78" s="70"/>
      <c r="W78" s="11"/>
      <c r="X78" s="11"/>
      <c r="Y78" s="9"/>
      <c r="Z78" s="1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11"/>
      <c r="AN78" s="11"/>
    </row>
    <row r="79" spans="1:40" ht="15" customHeight="1" thickBot="1" x14ac:dyDescent="0.25">
      <c r="A79" s="54">
        <v>77</v>
      </c>
      <c r="B79" s="66" t="s">
        <v>123</v>
      </c>
      <c r="C79" s="76">
        <v>2011</v>
      </c>
      <c r="D79" s="67" t="s">
        <v>60</v>
      </c>
      <c r="E79" s="68">
        <v>158</v>
      </c>
      <c r="F79" s="68">
        <v>208</v>
      </c>
      <c r="G79" s="68">
        <v>262</v>
      </c>
      <c r="H79" s="69">
        <v>11.24</v>
      </c>
      <c r="I79" s="68">
        <v>222</v>
      </c>
      <c r="J79" s="57">
        <f t="shared" si="9"/>
        <v>0</v>
      </c>
      <c r="K79" s="57">
        <f t="shared" si="10"/>
        <v>0</v>
      </c>
      <c r="L79" s="57">
        <f t="shared" si="11"/>
        <v>0</v>
      </c>
      <c r="M79" s="57">
        <f t="shared" si="12"/>
        <v>3.2940000000000054</v>
      </c>
      <c r="N79" s="57">
        <f t="shared" si="13"/>
        <v>34.200000000000003</v>
      </c>
      <c r="O79" s="57">
        <f t="shared" si="14"/>
        <v>37.494000000000007</v>
      </c>
      <c r="P79" s="57" t="str">
        <f t="shared" si="15"/>
        <v>D</v>
      </c>
      <c r="Q79" s="57" t="str">
        <f t="shared" si="15"/>
        <v>D</v>
      </c>
      <c r="R79" s="57" t="str">
        <f t="shared" si="16"/>
        <v>D</v>
      </c>
      <c r="S79" s="57" t="str">
        <f t="shared" si="16"/>
        <v>D</v>
      </c>
      <c r="T79" s="57" t="str">
        <f t="shared" si="16"/>
        <v>D</v>
      </c>
      <c r="U79" s="57" t="str">
        <f t="shared" si="17"/>
        <v>D</v>
      </c>
      <c r="V79" s="70"/>
      <c r="W79" s="11"/>
      <c r="X79" s="11"/>
      <c r="Y79" s="9"/>
      <c r="Z79" s="1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11"/>
      <c r="AN79" s="11"/>
    </row>
    <row r="80" spans="1:40" ht="15" customHeight="1" thickBot="1" x14ac:dyDescent="0.25">
      <c r="A80" s="54">
        <v>78</v>
      </c>
      <c r="B80" s="66" t="s">
        <v>124</v>
      </c>
      <c r="C80" s="76">
        <v>2011</v>
      </c>
      <c r="D80" s="67" t="s">
        <v>44</v>
      </c>
      <c r="E80" s="68">
        <v>163</v>
      </c>
      <c r="F80" s="68">
        <v>212</v>
      </c>
      <c r="G80" s="68">
        <v>262</v>
      </c>
      <c r="H80" s="69">
        <v>12</v>
      </c>
      <c r="I80" s="68">
        <v>213</v>
      </c>
      <c r="J80" s="57">
        <f t="shared" si="9"/>
        <v>0</v>
      </c>
      <c r="K80" s="57">
        <f t="shared" si="10"/>
        <v>0</v>
      </c>
      <c r="L80" s="57">
        <f t="shared" si="11"/>
        <v>0</v>
      </c>
      <c r="M80" s="57">
        <f t="shared" si="12"/>
        <v>7.9300000000000042</v>
      </c>
      <c r="N80" s="57">
        <f t="shared" si="13"/>
        <v>26.1</v>
      </c>
      <c r="O80" s="57">
        <f t="shared" si="14"/>
        <v>34.030000000000008</v>
      </c>
      <c r="P80" s="57" t="str">
        <f t="shared" si="15"/>
        <v>D</v>
      </c>
      <c r="Q80" s="57" t="str">
        <f t="shared" si="15"/>
        <v>D</v>
      </c>
      <c r="R80" s="57" t="str">
        <f t="shared" si="16"/>
        <v>D</v>
      </c>
      <c r="S80" s="57" t="str">
        <f t="shared" si="16"/>
        <v>D</v>
      </c>
      <c r="T80" s="57" t="str">
        <f t="shared" si="16"/>
        <v>D</v>
      </c>
      <c r="U80" s="57" t="str">
        <f t="shared" si="17"/>
        <v>D</v>
      </c>
      <c r="V80" s="70"/>
      <c r="W80" s="11"/>
      <c r="X80" s="11"/>
      <c r="Y80" s="9"/>
      <c r="Z80" s="1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11"/>
      <c r="AN80" s="11"/>
    </row>
    <row r="81" spans="1:40" ht="15" customHeight="1" thickBot="1" x14ac:dyDescent="0.25">
      <c r="A81" s="54">
        <v>79</v>
      </c>
      <c r="B81" s="66" t="s">
        <v>125</v>
      </c>
      <c r="C81" s="76">
        <v>2011</v>
      </c>
      <c r="D81" s="67" t="s">
        <v>76</v>
      </c>
      <c r="E81" s="68">
        <v>172</v>
      </c>
      <c r="F81" s="68">
        <v>225</v>
      </c>
      <c r="G81" s="68">
        <v>278</v>
      </c>
      <c r="H81" s="69">
        <v>12.6</v>
      </c>
      <c r="I81" s="68">
        <v>182</v>
      </c>
      <c r="J81" s="57">
        <f t="shared" si="9"/>
        <v>3.7</v>
      </c>
      <c r="K81" s="57">
        <f t="shared" si="10"/>
        <v>5.8</v>
      </c>
      <c r="L81" s="57">
        <f t="shared" si="11"/>
        <v>3.8</v>
      </c>
      <c r="M81" s="57">
        <f t="shared" si="12"/>
        <v>11.590000000000002</v>
      </c>
      <c r="N81" s="57">
        <f t="shared" si="13"/>
        <v>0</v>
      </c>
      <c r="O81" s="57">
        <f t="shared" si="14"/>
        <v>24.89</v>
      </c>
      <c r="P81" s="57" t="str">
        <f t="shared" si="15"/>
        <v>D</v>
      </c>
      <c r="Q81" s="57" t="str">
        <f t="shared" si="15"/>
        <v>D</v>
      </c>
      <c r="R81" s="57" t="str">
        <f t="shared" si="16"/>
        <v>D</v>
      </c>
      <c r="S81" s="57" t="str">
        <f t="shared" si="16"/>
        <v>D</v>
      </c>
      <c r="T81" s="57" t="str">
        <f t="shared" si="16"/>
        <v>D</v>
      </c>
      <c r="U81" s="57" t="str">
        <f t="shared" si="17"/>
        <v>D</v>
      </c>
      <c r="V81" s="70"/>
      <c r="W81" s="11"/>
      <c r="X81" s="11"/>
      <c r="Y81" s="9"/>
      <c r="Z81" s="1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11"/>
      <c r="AN81" s="11"/>
    </row>
    <row r="82" spans="1:40" ht="15" customHeight="1" thickBot="1" x14ac:dyDescent="0.25">
      <c r="A82" s="54">
        <v>80</v>
      </c>
      <c r="B82" s="66" t="s">
        <v>126</v>
      </c>
      <c r="C82" s="76">
        <v>2011</v>
      </c>
      <c r="D82" s="67" t="s">
        <v>51</v>
      </c>
      <c r="E82" s="68">
        <v>163</v>
      </c>
      <c r="F82" s="68">
        <v>216</v>
      </c>
      <c r="G82" s="68">
        <v>266</v>
      </c>
      <c r="H82" s="69">
        <v>12.4</v>
      </c>
      <c r="I82" s="68">
        <v>205</v>
      </c>
      <c r="J82" s="57">
        <f t="shared" si="9"/>
        <v>0</v>
      </c>
      <c r="K82" s="57">
        <f t="shared" si="10"/>
        <v>0</v>
      </c>
      <c r="L82" s="57">
        <f t="shared" si="11"/>
        <v>0</v>
      </c>
      <c r="M82" s="57">
        <f t="shared" si="12"/>
        <v>10.370000000000006</v>
      </c>
      <c r="N82" s="57">
        <f t="shared" si="13"/>
        <v>18.900000000000002</v>
      </c>
      <c r="O82" s="57">
        <f t="shared" si="14"/>
        <v>29.27000000000001</v>
      </c>
      <c r="P82" s="57" t="str">
        <f t="shared" si="15"/>
        <v>D</v>
      </c>
      <c r="Q82" s="57" t="str">
        <f t="shared" si="15"/>
        <v>D</v>
      </c>
      <c r="R82" s="57" t="str">
        <f t="shared" si="16"/>
        <v>D</v>
      </c>
      <c r="S82" s="57" t="str">
        <f t="shared" si="16"/>
        <v>D</v>
      </c>
      <c r="T82" s="57" t="str">
        <f t="shared" si="16"/>
        <v>D</v>
      </c>
      <c r="U82" s="57" t="str">
        <f t="shared" si="17"/>
        <v>D</v>
      </c>
      <c r="V82" s="70"/>
      <c r="W82" s="11"/>
      <c r="X82" s="11"/>
      <c r="Y82" s="7"/>
      <c r="Z82" s="8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18"/>
      <c r="AL82" s="9"/>
      <c r="AM82" s="11"/>
      <c r="AN82" s="11"/>
    </row>
    <row r="83" spans="1:40" ht="15" customHeight="1" thickBot="1" x14ac:dyDescent="0.25">
      <c r="A83" s="54">
        <v>81</v>
      </c>
      <c r="B83" s="66" t="s">
        <v>127</v>
      </c>
      <c r="C83" s="76">
        <v>2011</v>
      </c>
      <c r="D83" s="67" t="s">
        <v>15</v>
      </c>
      <c r="E83" s="68">
        <v>176</v>
      </c>
      <c r="F83" s="68">
        <v>232</v>
      </c>
      <c r="G83" s="68">
        <v>278</v>
      </c>
      <c r="H83" s="69">
        <v>11.19</v>
      </c>
      <c r="I83" s="68">
        <v>172</v>
      </c>
      <c r="J83" s="57">
        <f t="shared" si="9"/>
        <v>11.100000000000001</v>
      </c>
      <c r="K83" s="57">
        <f t="shared" si="10"/>
        <v>15.95</v>
      </c>
      <c r="L83" s="57">
        <f t="shared" si="11"/>
        <v>3.8</v>
      </c>
      <c r="M83" s="57">
        <f t="shared" si="12"/>
        <v>2.9890000000000012</v>
      </c>
      <c r="N83" s="57">
        <f t="shared" si="13"/>
        <v>0</v>
      </c>
      <c r="O83" s="57">
        <f t="shared" si="14"/>
        <v>33.839000000000006</v>
      </c>
      <c r="P83" s="57" t="str">
        <f t="shared" si="15"/>
        <v>D</v>
      </c>
      <c r="Q83" s="57" t="str">
        <f t="shared" si="15"/>
        <v>D</v>
      </c>
      <c r="R83" s="57" t="str">
        <f t="shared" si="16"/>
        <v>D</v>
      </c>
      <c r="S83" s="57" t="str">
        <f t="shared" si="16"/>
        <v>D</v>
      </c>
      <c r="T83" s="57" t="str">
        <f t="shared" si="16"/>
        <v>D</v>
      </c>
      <c r="U83" s="57" t="str">
        <f t="shared" si="17"/>
        <v>D</v>
      </c>
      <c r="V83" s="70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</row>
    <row r="84" spans="1:40" ht="15" customHeight="1" thickBot="1" x14ac:dyDescent="0.25">
      <c r="A84" s="54">
        <v>82</v>
      </c>
      <c r="B84" s="66" t="s">
        <v>128</v>
      </c>
      <c r="C84" s="76">
        <v>2011</v>
      </c>
      <c r="D84" s="67" t="s">
        <v>15</v>
      </c>
      <c r="E84" s="68">
        <v>155</v>
      </c>
      <c r="F84" s="68">
        <v>205</v>
      </c>
      <c r="G84" s="68">
        <v>266</v>
      </c>
      <c r="H84" s="69">
        <v>11.7</v>
      </c>
      <c r="I84" s="68">
        <v>217</v>
      </c>
      <c r="J84" s="57">
        <f t="shared" si="9"/>
        <v>0</v>
      </c>
      <c r="K84" s="57">
        <f t="shared" si="10"/>
        <v>0</v>
      </c>
      <c r="L84" s="57">
        <f t="shared" si="11"/>
        <v>0</v>
      </c>
      <c r="M84" s="57">
        <f t="shared" si="12"/>
        <v>6.1</v>
      </c>
      <c r="N84" s="57">
        <f t="shared" si="13"/>
        <v>29.7</v>
      </c>
      <c r="O84" s="57">
        <f t="shared" si="14"/>
        <v>35.799999999999997</v>
      </c>
      <c r="P84" s="57" t="str">
        <f t="shared" si="15"/>
        <v>D</v>
      </c>
      <c r="Q84" s="57" t="str">
        <f t="shared" si="15"/>
        <v>D</v>
      </c>
      <c r="R84" s="57" t="str">
        <f t="shared" si="16"/>
        <v>D</v>
      </c>
      <c r="S84" s="57" t="str">
        <f t="shared" si="16"/>
        <v>D</v>
      </c>
      <c r="T84" s="57" t="str">
        <f t="shared" si="16"/>
        <v>D</v>
      </c>
      <c r="U84" s="57" t="str">
        <f t="shared" si="17"/>
        <v>D</v>
      </c>
      <c r="V84" s="70"/>
      <c r="W84" s="11"/>
      <c r="X84" s="11"/>
      <c r="Y84" s="26"/>
      <c r="Z84" s="27"/>
      <c r="AA84" s="12"/>
      <c r="AB84" s="12"/>
      <c r="AC84" s="12"/>
      <c r="AD84" s="12"/>
      <c r="AE84" s="12"/>
      <c r="AF84" s="12"/>
      <c r="AG84" s="28"/>
      <c r="AH84" s="28"/>
      <c r="AI84" s="28"/>
      <c r="AJ84" s="28"/>
      <c r="AK84" s="18"/>
      <c r="AL84" s="11"/>
      <c r="AM84" s="11"/>
      <c r="AN84" s="11"/>
    </row>
    <row r="85" spans="1:40" ht="15" customHeight="1" thickBot="1" x14ac:dyDescent="0.25">
      <c r="A85" s="54">
        <v>83</v>
      </c>
      <c r="B85" s="66" t="s">
        <v>129</v>
      </c>
      <c r="C85" s="76">
        <v>2011</v>
      </c>
      <c r="D85" s="67" t="s">
        <v>130</v>
      </c>
      <c r="E85" s="68">
        <v>178</v>
      </c>
      <c r="F85" s="68">
        <v>231</v>
      </c>
      <c r="G85" s="68">
        <v>280</v>
      </c>
      <c r="H85" s="69">
        <v>10.35</v>
      </c>
      <c r="I85" s="68">
        <v>177</v>
      </c>
      <c r="J85" s="57">
        <f t="shared" si="9"/>
        <v>14.8</v>
      </c>
      <c r="K85" s="57">
        <f t="shared" si="10"/>
        <v>14.5</v>
      </c>
      <c r="L85" s="57">
        <f t="shared" si="11"/>
        <v>7.6</v>
      </c>
      <c r="M85" s="57">
        <f t="shared" si="12"/>
        <v>0</v>
      </c>
      <c r="N85" s="57">
        <f t="shared" si="13"/>
        <v>0</v>
      </c>
      <c r="O85" s="57">
        <f t="shared" si="14"/>
        <v>36.9</v>
      </c>
      <c r="P85" s="57" t="str">
        <f t="shared" si="15"/>
        <v>D</v>
      </c>
      <c r="Q85" s="57" t="str">
        <f t="shared" si="15"/>
        <v>D</v>
      </c>
      <c r="R85" s="57" t="str">
        <f t="shared" si="16"/>
        <v>D</v>
      </c>
      <c r="S85" s="57" t="str">
        <f t="shared" si="16"/>
        <v>D</v>
      </c>
      <c r="T85" s="57" t="str">
        <f t="shared" si="16"/>
        <v>D</v>
      </c>
      <c r="U85" s="57" t="str">
        <f t="shared" si="17"/>
        <v>D</v>
      </c>
      <c r="V85" s="70"/>
      <c r="W85" s="11"/>
      <c r="X85" s="11"/>
      <c r="Y85" s="9"/>
      <c r="Z85" s="19"/>
      <c r="AA85" s="12"/>
      <c r="AB85" s="12"/>
      <c r="AC85" s="12"/>
      <c r="AD85" s="12"/>
      <c r="AE85" s="12"/>
      <c r="AF85" s="12"/>
      <c r="AG85" s="28"/>
      <c r="AH85" s="28"/>
      <c r="AI85" s="28"/>
      <c r="AJ85" s="28"/>
      <c r="AK85" s="28"/>
      <c r="AL85" s="11"/>
      <c r="AM85" s="11"/>
      <c r="AN85" s="11"/>
    </row>
    <row r="86" spans="1:40" ht="15" customHeight="1" thickBot="1" x14ac:dyDescent="0.25">
      <c r="A86" s="54">
        <v>84</v>
      </c>
      <c r="B86" s="66" t="s">
        <v>131</v>
      </c>
      <c r="C86" s="76">
        <v>2011</v>
      </c>
      <c r="D86" s="67" t="s">
        <v>13</v>
      </c>
      <c r="E86" s="68">
        <v>171</v>
      </c>
      <c r="F86" s="68">
        <v>228</v>
      </c>
      <c r="G86" s="68">
        <v>274</v>
      </c>
      <c r="H86" s="69">
        <v>11.6</v>
      </c>
      <c r="I86" s="68">
        <v>189</v>
      </c>
      <c r="J86" s="57">
        <f t="shared" si="9"/>
        <v>1.85</v>
      </c>
      <c r="K86" s="57">
        <f t="shared" si="10"/>
        <v>10.15</v>
      </c>
      <c r="L86" s="57">
        <f t="shared" si="11"/>
        <v>0</v>
      </c>
      <c r="M86" s="57">
        <f t="shared" si="12"/>
        <v>5.490000000000002</v>
      </c>
      <c r="N86" s="57">
        <f t="shared" si="13"/>
        <v>4.5</v>
      </c>
      <c r="O86" s="57">
        <f t="shared" si="14"/>
        <v>21.990000000000002</v>
      </c>
      <c r="P86" s="57" t="str">
        <f t="shared" si="15"/>
        <v>D</v>
      </c>
      <c r="Q86" s="57" t="str">
        <f t="shared" si="15"/>
        <v>D</v>
      </c>
      <c r="R86" s="57" t="str">
        <f t="shared" si="16"/>
        <v>D</v>
      </c>
      <c r="S86" s="57" t="str">
        <f t="shared" si="16"/>
        <v>D</v>
      </c>
      <c r="T86" s="57" t="str">
        <f t="shared" si="16"/>
        <v>D</v>
      </c>
      <c r="U86" s="57" t="str">
        <f t="shared" si="17"/>
        <v>D</v>
      </c>
      <c r="V86" s="70"/>
      <c r="W86" s="11"/>
      <c r="X86" s="11"/>
      <c r="Y86" s="9"/>
      <c r="Z86" s="1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28"/>
      <c r="AL86" s="11"/>
      <c r="AM86" s="11"/>
      <c r="AN86" s="11"/>
    </row>
    <row r="87" spans="1:40" ht="15" customHeight="1" thickBot="1" x14ac:dyDescent="0.25">
      <c r="A87" s="54">
        <v>85</v>
      </c>
      <c r="B87" s="66" t="s">
        <v>132</v>
      </c>
      <c r="C87" s="76">
        <v>2012</v>
      </c>
      <c r="D87" s="67" t="s">
        <v>80</v>
      </c>
      <c r="E87" s="68">
        <v>164</v>
      </c>
      <c r="F87" s="68">
        <v>217</v>
      </c>
      <c r="G87" s="68">
        <v>270</v>
      </c>
      <c r="H87" s="69">
        <v>10.52</v>
      </c>
      <c r="I87" s="68">
        <v>206</v>
      </c>
      <c r="J87" s="57">
        <f t="shared" si="9"/>
        <v>0</v>
      </c>
      <c r="K87" s="57">
        <f t="shared" si="10"/>
        <v>0</v>
      </c>
      <c r="L87" s="57">
        <f t="shared" si="11"/>
        <v>0</v>
      </c>
      <c r="M87" s="57">
        <f t="shared" si="12"/>
        <v>0</v>
      </c>
      <c r="N87" s="57">
        <f t="shared" si="13"/>
        <v>19.8</v>
      </c>
      <c r="O87" s="57">
        <f t="shared" si="14"/>
        <v>19.8</v>
      </c>
      <c r="P87" s="57" t="str">
        <f t="shared" si="15"/>
        <v>D</v>
      </c>
      <c r="Q87" s="57" t="str">
        <f t="shared" si="15"/>
        <v>D</v>
      </c>
      <c r="R87" s="57" t="str">
        <f t="shared" si="16"/>
        <v>D</v>
      </c>
      <c r="S87" s="57" t="str">
        <f t="shared" si="16"/>
        <v>D</v>
      </c>
      <c r="T87" s="57" t="str">
        <f t="shared" si="16"/>
        <v>D</v>
      </c>
      <c r="U87" s="57" t="str">
        <f t="shared" si="17"/>
        <v>D</v>
      </c>
      <c r="V87" s="70"/>
      <c r="W87" s="11"/>
      <c r="X87" s="11"/>
      <c r="Y87" s="7"/>
      <c r="Z87" s="8"/>
      <c r="AA87" s="12"/>
      <c r="AB87" s="12"/>
      <c r="AC87" s="12"/>
      <c r="AD87" s="12"/>
      <c r="AE87" s="12"/>
      <c r="AF87" s="12"/>
      <c r="AG87" s="28"/>
      <c r="AH87" s="28"/>
      <c r="AI87" s="28"/>
      <c r="AJ87" s="28"/>
      <c r="AK87" s="9"/>
      <c r="AL87" s="11"/>
      <c r="AM87" s="11"/>
      <c r="AN87" s="11"/>
    </row>
    <row r="88" spans="1:40" ht="15" customHeight="1" thickBot="1" x14ac:dyDescent="0.25">
      <c r="A88" s="54">
        <v>86</v>
      </c>
      <c r="B88" s="66" t="s">
        <v>133</v>
      </c>
      <c r="C88" s="76">
        <v>2011</v>
      </c>
      <c r="D88" s="67" t="s">
        <v>134</v>
      </c>
      <c r="E88" s="68">
        <v>163</v>
      </c>
      <c r="F88" s="68">
        <v>210</v>
      </c>
      <c r="G88" s="68">
        <v>266</v>
      </c>
      <c r="H88" s="69">
        <v>8.6</v>
      </c>
      <c r="I88" s="68">
        <v>222</v>
      </c>
      <c r="J88" s="57">
        <f t="shared" si="9"/>
        <v>0</v>
      </c>
      <c r="K88" s="57">
        <f t="shared" si="10"/>
        <v>0</v>
      </c>
      <c r="L88" s="57">
        <f t="shared" si="11"/>
        <v>0</v>
      </c>
      <c r="M88" s="57">
        <f t="shared" si="12"/>
        <v>0</v>
      </c>
      <c r="N88" s="57">
        <f t="shared" si="13"/>
        <v>34.200000000000003</v>
      </c>
      <c r="O88" s="57">
        <f t="shared" si="14"/>
        <v>34.200000000000003</v>
      </c>
      <c r="P88" s="57" t="str">
        <f t="shared" si="15"/>
        <v>D</v>
      </c>
      <c r="Q88" s="57" t="str">
        <f t="shared" si="15"/>
        <v>D</v>
      </c>
      <c r="R88" s="57" t="str">
        <f t="shared" si="16"/>
        <v>D</v>
      </c>
      <c r="S88" s="57" t="str">
        <f t="shared" si="16"/>
        <v>D</v>
      </c>
      <c r="T88" s="57" t="str">
        <f t="shared" si="16"/>
        <v>D</v>
      </c>
      <c r="U88" s="57" t="str">
        <f t="shared" si="17"/>
        <v>D</v>
      </c>
      <c r="V88" s="70"/>
      <c r="W88" s="11"/>
      <c r="X88" s="11"/>
      <c r="Y88" s="9"/>
      <c r="Z88" s="1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28"/>
      <c r="AL88" s="11"/>
      <c r="AM88" s="11"/>
      <c r="AN88" s="11"/>
    </row>
    <row r="89" spans="1:40" ht="15" customHeight="1" thickBot="1" x14ac:dyDescent="0.25">
      <c r="A89" s="54">
        <v>87</v>
      </c>
      <c r="B89" s="66" t="s">
        <v>135</v>
      </c>
      <c r="C89" s="76">
        <v>2011</v>
      </c>
      <c r="D89" s="67" t="s">
        <v>58</v>
      </c>
      <c r="E89" s="68">
        <v>182</v>
      </c>
      <c r="F89" s="68">
        <v>239</v>
      </c>
      <c r="G89" s="68">
        <v>280</v>
      </c>
      <c r="H89" s="69">
        <v>8.6199999999999992</v>
      </c>
      <c r="I89" s="68">
        <v>179</v>
      </c>
      <c r="J89" s="57">
        <f t="shared" si="9"/>
        <v>22.200000000000003</v>
      </c>
      <c r="K89" s="57">
        <f t="shared" si="10"/>
        <v>26.099999999999998</v>
      </c>
      <c r="L89" s="57">
        <f t="shared" si="11"/>
        <v>7.6</v>
      </c>
      <c r="M89" s="57">
        <f t="shared" si="12"/>
        <v>0</v>
      </c>
      <c r="N89" s="57">
        <f t="shared" si="13"/>
        <v>0</v>
      </c>
      <c r="O89" s="57">
        <f t="shared" si="14"/>
        <v>55.9</v>
      </c>
      <c r="P89" s="57" t="str">
        <f t="shared" si="15"/>
        <v>D</v>
      </c>
      <c r="Q89" s="57" t="str">
        <f t="shared" si="15"/>
        <v>D</v>
      </c>
      <c r="R89" s="57" t="str">
        <f t="shared" si="16"/>
        <v>D</v>
      </c>
      <c r="S89" s="57" t="str">
        <f t="shared" si="16"/>
        <v>D</v>
      </c>
      <c r="T89" s="57" t="str">
        <f t="shared" si="16"/>
        <v>D</v>
      </c>
      <c r="U89" s="57" t="str">
        <f t="shared" si="17"/>
        <v>D</v>
      </c>
      <c r="V89" s="70"/>
      <c r="W89" s="11"/>
      <c r="X89" s="11"/>
      <c r="Y89" s="9"/>
      <c r="Z89" s="1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11"/>
      <c r="AM89" s="11"/>
      <c r="AN89" s="11"/>
    </row>
    <row r="90" spans="1:40" ht="15" customHeight="1" thickBot="1" x14ac:dyDescent="0.25">
      <c r="A90" s="54">
        <v>88</v>
      </c>
      <c r="B90" s="66" t="s">
        <v>136</v>
      </c>
      <c r="C90" s="76">
        <v>2012</v>
      </c>
      <c r="D90" s="67" t="s">
        <v>71</v>
      </c>
      <c r="E90" s="68">
        <v>172</v>
      </c>
      <c r="F90" s="68">
        <v>227</v>
      </c>
      <c r="G90" s="68">
        <v>275</v>
      </c>
      <c r="H90" s="69">
        <v>11.1</v>
      </c>
      <c r="I90" s="68">
        <v>189</v>
      </c>
      <c r="J90" s="57">
        <f t="shared" si="9"/>
        <v>3.7</v>
      </c>
      <c r="K90" s="57">
        <f t="shared" si="10"/>
        <v>8.6999999999999993</v>
      </c>
      <c r="L90" s="57">
        <f t="shared" si="11"/>
        <v>0</v>
      </c>
      <c r="M90" s="57">
        <f t="shared" si="12"/>
        <v>2.4400000000000022</v>
      </c>
      <c r="N90" s="57">
        <f t="shared" si="13"/>
        <v>4.5</v>
      </c>
      <c r="O90" s="57">
        <f t="shared" si="14"/>
        <v>19.34</v>
      </c>
      <c r="P90" s="57" t="str">
        <f t="shared" si="15"/>
        <v>D</v>
      </c>
      <c r="Q90" s="57" t="str">
        <f t="shared" si="15"/>
        <v>D</v>
      </c>
      <c r="R90" s="57" t="str">
        <f t="shared" si="16"/>
        <v>D</v>
      </c>
      <c r="S90" s="57" t="str">
        <f t="shared" si="16"/>
        <v>D</v>
      </c>
      <c r="T90" s="57" t="str">
        <f t="shared" si="16"/>
        <v>D</v>
      </c>
      <c r="U90" s="57" t="str">
        <f t="shared" si="17"/>
        <v>D</v>
      </c>
      <c r="V90" s="70"/>
      <c r="W90" s="11"/>
      <c r="X90" s="11"/>
      <c r="Y90" s="7"/>
      <c r="Z90" s="8"/>
      <c r="AA90" s="12"/>
      <c r="AB90" s="9"/>
      <c r="AC90" s="12"/>
      <c r="AD90" s="12"/>
      <c r="AE90" s="12"/>
      <c r="AF90" s="12"/>
      <c r="AG90" s="28"/>
      <c r="AH90" s="28"/>
      <c r="AI90" s="28"/>
      <c r="AJ90" s="28"/>
      <c r="AK90" s="9"/>
      <c r="AL90" s="11"/>
      <c r="AM90" s="11"/>
      <c r="AN90" s="11"/>
    </row>
    <row r="91" spans="1:40" ht="15" customHeight="1" thickBot="1" x14ac:dyDescent="0.25">
      <c r="A91" s="54">
        <v>89</v>
      </c>
      <c r="B91" s="66" t="s">
        <v>137</v>
      </c>
      <c r="C91" s="76">
        <v>2012</v>
      </c>
      <c r="D91" s="67" t="s">
        <v>138</v>
      </c>
      <c r="E91" s="68">
        <v>169</v>
      </c>
      <c r="F91" s="68">
        <v>222</v>
      </c>
      <c r="G91" s="68">
        <v>280</v>
      </c>
      <c r="H91" s="69">
        <v>10.6</v>
      </c>
      <c r="I91" s="68">
        <v>190</v>
      </c>
      <c r="J91" s="57">
        <f t="shared" si="9"/>
        <v>0</v>
      </c>
      <c r="K91" s="57">
        <f t="shared" si="10"/>
        <v>1.45</v>
      </c>
      <c r="L91" s="57">
        <f t="shared" si="11"/>
        <v>7.6</v>
      </c>
      <c r="M91" s="57">
        <f t="shared" si="12"/>
        <v>0</v>
      </c>
      <c r="N91" s="57">
        <f t="shared" si="13"/>
        <v>5.4</v>
      </c>
      <c r="O91" s="57">
        <f t="shared" si="14"/>
        <v>14.45</v>
      </c>
      <c r="P91" s="57" t="str">
        <f t="shared" si="15"/>
        <v>D</v>
      </c>
      <c r="Q91" s="57" t="str">
        <f t="shared" si="15"/>
        <v>D</v>
      </c>
      <c r="R91" s="57" t="str">
        <f t="shared" si="16"/>
        <v>D</v>
      </c>
      <c r="S91" s="57" t="str">
        <f t="shared" si="16"/>
        <v>D</v>
      </c>
      <c r="T91" s="57" t="str">
        <f t="shared" si="16"/>
        <v>D</v>
      </c>
      <c r="U91" s="57" t="str">
        <f t="shared" si="17"/>
        <v>D</v>
      </c>
      <c r="V91" s="70"/>
      <c r="W91" s="11"/>
      <c r="X91" s="11"/>
      <c r="Y91" s="7"/>
      <c r="Z91" s="8"/>
      <c r="AA91" s="12"/>
      <c r="AB91" s="12"/>
      <c r="AC91" s="12"/>
      <c r="AD91" s="12"/>
      <c r="AE91" s="12"/>
      <c r="AF91" s="12"/>
      <c r="AG91" s="28"/>
      <c r="AH91" s="28"/>
      <c r="AI91" s="28"/>
      <c r="AJ91" s="28"/>
      <c r="AK91" s="28"/>
      <c r="AL91" s="11"/>
      <c r="AM91" s="11"/>
      <c r="AN91" s="11"/>
    </row>
    <row r="92" spans="1:40" ht="15" customHeight="1" thickBot="1" x14ac:dyDescent="0.25">
      <c r="A92" s="54">
        <v>90</v>
      </c>
      <c r="B92" s="66" t="s">
        <v>139</v>
      </c>
      <c r="C92" s="76">
        <v>2011</v>
      </c>
      <c r="D92" s="67" t="s">
        <v>68</v>
      </c>
      <c r="E92" s="68">
        <v>165</v>
      </c>
      <c r="F92" s="68">
        <v>216</v>
      </c>
      <c r="G92" s="68">
        <v>268</v>
      </c>
      <c r="H92" s="69">
        <v>12.5</v>
      </c>
      <c r="I92" s="68">
        <v>196</v>
      </c>
      <c r="J92" s="57">
        <f t="shared" si="9"/>
        <v>0</v>
      </c>
      <c r="K92" s="57">
        <f t="shared" si="10"/>
        <v>0</v>
      </c>
      <c r="L92" s="57">
        <f t="shared" si="11"/>
        <v>0</v>
      </c>
      <c r="M92" s="57">
        <f t="shared" si="12"/>
        <v>10.980000000000004</v>
      </c>
      <c r="N92" s="57">
        <f t="shared" si="13"/>
        <v>10.8</v>
      </c>
      <c r="O92" s="57">
        <f t="shared" si="14"/>
        <v>21.780000000000005</v>
      </c>
      <c r="P92" s="57" t="str">
        <f t="shared" si="15"/>
        <v>D</v>
      </c>
      <c r="Q92" s="57" t="str">
        <f t="shared" si="15"/>
        <v>D</v>
      </c>
      <c r="R92" s="57" t="str">
        <f t="shared" si="16"/>
        <v>D</v>
      </c>
      <c r="S92" s="57" t="str">
        <f t="shared" si="16"/>
        <v>D</v>
      </c>
      <c r="T92" s="57" t="str">
        <f t="shared" si="16"/>
        <v>D</v>
      </c>
      <c r="U92" s="57" t="str">
        <f t="shared" si="17"/>
        <v>D</v>
      </c>
      <c r="V92" s="70"/>
      <c r="W92" s="11"/>
      <c r="X92" s="11"/>
      <c r="Y92" s="9"/>
      <c r="Z92" s="1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28"/>
      <c r="AL92" s="11"/>
      <c r="AM92" s="11"/>
      <c r="AN92" s="11"/>
    </row>
    <row r="93" spans="1:40" ht="15" customHeight="1" thickBot="1" x14ac:dyDescent="0.25">
      <c r="A93" s="54">
        <v>91</v>
      </c>
      <c r="B93" s="66" t="s">
        <v>139</v>
      </c>
      <c r="C93" s="76">
        <v>2011</v>
      </c>
      <c r="D93" s="67" t="s">
        <v>68</v>
      </c>
      <c r="E93" s="68">
        <v>165</v>
      </c>
      <c r="F93" s="68">
        <v>216</v>
      </c>
      <c r="G93" s="68">
        <v>268</v>
      </c>
      <c r="H93" s="69">
        <v>12.5</v>
      </c>
      <c r="I93" s="68">
        <v>196</v>
      </c>
      <c r="J93" s="57">
        <f t="shared" si="9"/>
        <v>0</v>
      </c>
      <c r="K93" s="57">
        <f t="shared" si="10"/>
        <v>0</v>
      </c>
      <c r="L93" s="57">
        <f t="shared" si="11"/>
        <v>0</v>
      </c>
      <c r="M93" s="57">
        <f t="shared" si="12"/>
        <v>10.980000000000004</v>
      </c>
      <c r="N93" s="57">
        <f t="shared" si="13"/>
        <v>10.8</v>
      </c>
      <c r="O93" s="57">
        <f t="shared" si="14"/>
        <v>21.780000000000005</v>
      </c>
      <c r="P93" s="57" t="str">
        <f t="shared" si="15"/>
        <v>D</v>
      </c>
      <c r="Q93" s="57" t="str">
        <f t="shared" si="15"/>
        <v>D</v>
      </c>
      <c r="R93" s="57" t="str">
        <f t="shared" si="16"/>
        <v>D</v>
      </c>
      <c r="S93" s="57" t="str">
        <f t="shared" si="16"/>
        <v>D</v>
      </c>
      <c r="T93" s="57" t="str">
        <f t="shared" si="16"/>
        <v>D</v>
      </c>
      <c r="U93" s="57" t="str">
        <f t="shared" si="17"/>
        <v>D</v>
      </c>
      <c r="V93" s="70"/>
      <c r="W93" s="11"/>
      <c r="X93" s="11"/>
      <c r="Y93" s="21"/>
      <c r="Z93" s="1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11"/>
      <c r="AM93" s="11"/>
      <c r="AN93" s="11"/>
    </row>
    <row r="94" spans="1:40" ht="15" customHeight="1" thickBot="1" x14ac:dyDescent="0.25">
      <c r="A94" s="54">
        <v>92</v>
      </c>
      <c r="B94" s="66" t="s">
        <v>140</v>
      </c>
      <c r="C94" s="76">
        <v>2011</v>
      </c>
      <c r="D94" s="67" t="s">
        <v>91</v>
      </c>
      <c r="E94" s="68">
        <v>164</v>
      </c>
      <c r="F94" s="68">
        <v>215</v>
      </c>
      <c r="G94" s="68">
        <v>268</v>
      </c>
      <c r="H94" s="69">
        <v>10.5</v>
      </c>
      <c r="I94" s="68">
        <v>206</v>
      </c>
      <c r="J94" s="57">
        <f t="shared" si="9"/>
        <v>0</v>
      </c>
      <c r="K94" s="57">
        <f t="shared" si="10"/>
        <v>0</v>
      </c>
      <c r="L94" s="57">
        <f t="shared" si="11"/>
        <v>0</v>
      </c>
      <c r="M94" s="57">
        <f t="shared" si="12"/>
        <v>0</v>
      </c>
      <c r="N94" s="57">
        <f t="shared" si="13"/>
        <v>19.8</v>
      </c>
      <c r="O94" s="57">
        <f t="shared" si="14"/>
        <v>19.8</v>
      </c>
      <c r="P94" s="57" t="str">
        <f t="shared" si="15"/>
        <v>D</v>
      </c>
      <c r="Q94" s="57" t="str">
        <f t="shared" si="15"/>
        <v>D</v>
      </c>
      <c r="R94" s="57" t="str">
        <f t="shared" si="16"/>
        <v>D</v>
      </c>
      <c r="S94" s="57" t="str">
        <f t="shared" si="16"/>
        <v>D</v>
      </c>
      <c r="T94" s="57" t="str">
        <f t="shared" si="16"/>
        <v>D</v>
      </c>
      <c r="U94" s="57" t="str">
        <f t="shared" si="17"/>
        <v>D</v>
      </c>
      <c r="V94" s="70"/>
      <c r="W94" s="11"/>
      <c r="X94" s="11"/>
      <c r="Y94" s="7"/>
      <c r="Z94" s="8"/>
      <c r="AA94" s="12"/>
      <c r="AB94" s="12"/>
      <c r="AC94" s="12"/>
      <c r="AD94" s="12"/>
      <c r="AE94" s="12"/>
      <c r="AF94" s="12"/>
      <c r="AG94" s="28"/>
      <c r="AH94" s="28"/>
      <c r="AI94" s="28"/>
      <c r="AJ94" s="28"/>
      <c r="AK94" s="9"/>
      <c r="AL94" s="11"/>
      <c r="AM94" s="11"/>
      <c r="AN94" s="11"/>
    </row>
    <row r="95" spans="1:40" ht="15" customHeight="1" thickBot="1" x14ac:dyDescent="0.25">
      <c r="A95" s="54">
        <v>93</v>
      </c>
      <c r="B95" s="66" t="s">
        <v>141</v>
      </c>
      <c r="C95" s="76">
        <v>2011</v>
      </c>
      <c r="D95" s="67" t="s">
        <v>58</v>
      </c>
      <c r="E95" s="68">
        <v>166</v>
      </c>
      <c r="F95" s="68">
        <v>217</v>
      </c>
      <c r="G95" s="68">
        <v>266</v>
      </c>
      <c r="H95" s="69">
        <v>8.7200000000000006</v>
      </c>
      <c r="I95" s="68">
        <v>213</v>
      </c>
      <c r="J95" s="57">
        <f t="shared" si="9"/>
        <v>0</v>
      </c>
      <c r="K95" s="57">
        <f t="shared" si="10"/>
        <v>0</v>
      </c>
      <c r="L95" s="57">
        <f t="shared" si="11"/>
        <v>0</v>
      </c>
      <c r="M95" s="57">
        <f t="shared" si="12"/>
        <v>0</v>
      </c>
      <c r="N95" s="57">
        <f t="shared" si="13"/>
        <v>26.1</v>
      </c>
      <c r="O95" s="57">
        <f t="shared" si="14"/>
        <v>26.1</v>
      </c>
      <c r="P95" s="57" t="str">
        <f t="shared" si="15"/>
        <v>D</v>
      </c>
      <c r="Q95" s="57" t="str">
        <f t="shared" si="15"/>
        <v>D</v>
      </c>
      <c r="R95" s="57" t="str">
        <f t="shared" si="16"/>
        <v>D</v>
      </c>
      <c r="S95" s="57" t="str">
        <f t="shared" si="16"/>
        <v>D</v>
      </c>
      <c r="T95" s="57" t="str">
        <f t="shared" si="16"/>
        <v>D</v>
      </c>
      <c r="U95" s="57" t="str">
        <f t="shared" si="17"/>
        <v>D</v>
      </c>
      <c r="V95" s="70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</row>
    <row r="96" spans="1:40" ht="15" customHeight="1" thickBot="1" x14ac:dyDescent="0.25">
      <c r="A96" s="54">
        <v>94</v>
      </c>
      <c r="B96" s="66" t="s">
        <v>142</v>
      </c>
      <c r="C96" s="76">
        <v>2011</v>
      </c>
      <c r="D96" s="67" t="s">
        <v>44</v>
      </c>
      <c r="E96" s="68">
        <v>171</v>
      </c>
      <c r="F96" s="68">
        <v>225</v>
      </c>
      <c r="G96" s="68">
        <v>274</v>
      </c>
      <c r="H96" s="69">
        <v>8.8000000000000007</v>
      </c>
      <c r="I96" s="68">
        <v>198</v>
      </c>
      <c r="J96" s="57">
        <f t="shared" si="9"/>
        <v>1.85</v>
      </c>
      <c r="K96" s="57">
        <f t="shared" si="10"/>
        <v>5.8</v>
      </c>
      <c r="L96" s="57">
        <f t="shared" si="11"/>
        <v>0</v>
      </c>
      <c r="M96" s="57">
        <f t="shared" si="12"/>
        <v>0</v>
      </c>
      <c r="N96" s="57">
        <f t="shared" si="13"/>
        <v>12.6</v>
      </c>
      <c r="O96" s="57">
        <f t="shared" si="14"/>
        <v>20.25</v>
      </c>
      <c r="P96" s="57" t="str">
        <f t="shared" si="15"/>
        <v>D</v>
      </c>
      <c r="Q96" s="57" t="str">
        <f t="shared" si="15"/>
        <v>D</v>
      </c>
      <c r="R96" s="57" t="str">
        <f t="shared" si="16"/>
        <v>D</v>
      </c>
      <c r="S96" s="57" t="str">
        <f t="shared" si="16"/>
        <v>D</v>
      </c>
      <c r="T96" s="57" t="str">
        <f t="shared" si="16"/>
        <v>D</v>
      </c>
      <c r="U96" s="57" t="str">
        <f t="shared" si="17"/>
        <v>D</v>
      </c>
      <c r="V96" s="70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</row>
    <row r="97" spans="1:40" ht="15" customHeight="1" thickBot="1" x14ac:dyDescent="0.25">
      <c r="A97" s="54">
        <v>95</v>
      </c>
      <c r="B97" s="66" t="s">
        <v>143</v>
      </c>
      <c r="C97" s="76">
        <v>2011</v>
      </c>
      <c r="D97" s="67" t="s">
        <v>144</v>
      </c>
      <c r="E97" s="68">
        <v>171</v>
      </c>
      <c r="F97" s="68">
        <v>221</v>
      </c>
      <c r="G97" s="68">
        <v>274</v>
      </c>
      <c r="H97" s="69">
        <v>10.9</v>
      </c>
      <c r="I97" s="68">
        <v>190</v>
      </c>
      <c r="J97" s="57">
        <f t="shared" si="9"/>
        <v>1.85</v>
      </c>
      <c r="K97" s="57">
        <f t="shared" si="10"/>
        <v>0</v>
      </c>
      <c r="L97" s="57">
        <f t="shared" si="11"/>
        <v>0</v>
      </c>
      <c r="M97" s="57">
        <f t="shared" si="12"/>
        <v>1.2200000000000064</v>
      </c>
      <c r="N97" s="57">
        <f t="shared" si="13"/>
        <v>5.4</v>
      </c>
      <c r="O97" s="57">
        <f t="shared" si="14"/>
        <v>8.470000000000006</v>
      </c>
      <c r="P97" s="57" t="str">
        <f t="shared" si="15"/>
        <v>D</v>
      </c>
      <c r="Q97" s="57" t="str">
        <f t="shared" si="15"/>
        <v>D</v>
      </c>
      <c r="R97" s="57" t="str">
        <f t="shared" si="16"/>
        <v>D</v>
      </c>
      <c r="S97" s="57" t="str">
        <f t="shared" si="16"/>
        <v>D</v>
      </c>
      <c r="T97" s="57" t="str">
        <f t="shared" si="16"/>
        <v>D</v>
      </c>
      <c r="U97" s="57" t="str">
        <f t="shared" si="17"/>
        <v>D</v>
      </c>
      <c r="V97" s="70"/>
      <c r="W97" s="11"/>
      <c r="X97" s="11"/>
      <c r="Y97" s="9"/>
      <c r="Z97" s="1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11"/>
      <c r="AM97" s="11"/>
      <c r="AN97" s="11"/>
    </row>
    <row r="98" spans="1:40" ht="15" customHeight="1" thickBot="1" x14ac:dyDescent="0.25">
      <c r="A98" s="54">
        <v>96</v>
      </c>
      <c r="B98" s="66" t="s">
        <v>145</v>
      </c>
      <c r="C98" s="76">
        <v>2011</v>
      </c>
      <c r="D98" s="67" t="s">
        <v>58</v>
      </c>
      <c r="E98" s="68">
        <v>159</v>
      </c>
      <c r="F98" s="68">
        <v>210</v>
      </c>
      <c r="G98" s="68">
        <v>266</v>
      </c>
      <c r="H98" s="69">
        <v>10.81</v>
      </c>
      <c r="I98" s="68">
        <v>210</v>
      </c>
      <c r="J98" s="57">
        <f t="shared" si="9"/>
        <v>0</v>
      </c>
      <c r="K98" s="57">
        <f t="shared" si="10"/>
        <v>0</v>
      </c>
      <c r="L98" s="57">
        <f t="shared" si="11"/>
        <v>0</v>
      </c>
      <c r="M98" s="57">
        <f t="shared" si="12"/>
        <v>0.67100000000000737</v>
      </c>
      <c r="N98" s="57">
        <f t="shared" si="13"/>
        <v>23.400000000000002</v>
      </c>
      <c r="O98" s="57">
        <f t="shared" si="14"/>
        <v>24.071000000000009</v>
      </c>
      <c r="P98" s="57" t="str">
        <f t="shared" si="15"/>
        <v>D</v>
      </c>
      <c r="Q98" s="57" t="str">
        <f t="shared" si="15"/>
        <v>D</v>
      </c>
      <c r="R98" s="57" t="str">
        <f t="shared" si="16"/>
        <v>D</v>
      </c>
      <c r="S98" s="57" t="str">
        <f t="shared" si="16"/>
        <v>D</v>
      </c>
      <c r="T98" s="57" t="str">
        <f t="shared" si="16"/>
        <v>D</v>
      </c>
      <c r="U98" s="57" t="str">
        <f t="shared" si="17"/>
        <v>D</v>
      </c>
      <c r="V98" s="70"/>
      <c r="W98" s="11"/>
      <c r="X98" s="11"/>
      <c r="Y98" s="9"/>
      <c r="Z98" s="1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1"/>
      <c r="AM98" s="11"/>
      <c r="AN98" s="11"/>
    </row>
    <row r="99" spans="1:40" ht="15" customHeight="1" thickBot="1" x14ac:dyDescent="0.25">
      <c r="A99" s="54">
        <v>97</v>
      </c>
      <c r="B99" s="66" t="s">
        <v>146</v>
      </c>
      <c r="C99" s="76">
        <v>2011</v>
      </c>
      <c r="D99" s="67" t="s">
        <v>101</v>
      </c>
      <c r="E99" s="68">
        <v>163</v>
      </c>
      <c r="F99" s="68">
        <v>218</v>
      </c>
      <c r="G99" s="68">
        <v>268</v>
      </c>
      <c r="H99" s="69">
        <v>11.2</v>
      </c>
      <c r="I99" s="68">
        <v>200</v>
      </c>
      <c r="J99" s="57">
        <f t="shared" si="9"/>
        <v>0</v>
      </c>
      <c r="K99" s="57">
        <f t="shared" si="10"/>
        <v>0</v>
      </c>
      <c r="L99" s="57">
        <f t="shared" si="11"/>
        <v>0</v>
      </c>
      <c r="M99" s="57">
        <f t="shared" si="12"/>
        <v>3.05</v>
      </c>
      <c r="N99" s="57">
        <f t="shared" si="13"/>
        <v>14.4</v>
      </c>
      <c r="O99" s="57">
        <f t="shared" si="14"/>
        <v>17.45</v>
      </c>
      <c r="P99" s="57" t="str">
        <f t="shared" si="15"/>
        <v>D</v>
      </c>
      <c r="Q99" s="57" t="str">
        <f t="shared" si="15"/>
        <v>D</v>
      </c>
      <c r="R99" s="57" t="str">
        <f t="shared" si="16"/>
        <v>D</v>
      </c>
      <c r="S99" s="57" t="str">
        <f t="shared" si="16"/>
        <v>D</v>
      </c>
      <c r="T99" s="57" t="str">
        <f t="shared" si="16"/>
        <v>D</v>
      </c>
      <c r="U99" s="57" t="str">
        <f t="shared" si="17"/>
        <v>D</v>
      </c>
      <c r="V99" s="70"/>
      <c r="W99" s="11"/>
      <c r="X99" s="11"/>
      <c r="Y99" s="29"/>
      <c r="Z99" s="30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11"/>
      <c r="AM99" s="11"/>
      <c r="AN99" s="11"/>
    </row>
    <row r="100" spans="1:40" ht="15" customHeight="1" thickBot="1" x14ac:dyDescent="0.25">
      <c r="A100" s="54">
        <v>98</v>
      </c>
      <c r="B100" s="66" t="s">
        <v>147</v>
      </c>
      <c r="C100" s="76">
        <v>2011</v>
      </c>
      <c r="D100" s="67" t="s">
        <v>71</v>
      </c>
      <c r="E100" s="68">
        <v>160</v>
      </c>
      <c r="F100" s="68">
        <v>217</v>
      </c>
      <c r="G100" s="68">
        <v>264</v>
      </c>
      <c r="H100" s="69">
        <v>10.3</v>
      </c>
      <c r="I100" s="68">
        <v>210</v>
      </c>
      <c r="J100" s="57">
        <f t="shared" si="9"/>
        <v>0</v>
      </c>
      <c r="K100" s="57">
        <f t="shared" si="10"/>
        <v>0</v>
      </c>
      <c r="L100" s="57">
        <f t="shared" si="11"/>
        <v>0</v>
      </c>
      <c r="M100" s="57">
        <f t="shared" si="12"/>
        <v>0</v>
      </c>
      <c r="N100" s="57">
        <f t="shared" si="13"/>
        <v>23.400000000000002</v>
      </c>
      <c r="O100" s="57">
        <f t="shared" si="14"/>
        <v>23.400000000000002</v>
      </c>
      <c r="P100" s="57" t="str">
        <f t="shared" si="15"/>
        <v>D</v>
      </c>
      <c r="Q100" s="57" t="str">
        <f t="shared" si="15"/>
        <v>D</v>
      </c>
      <c r="R100" s="57" t="str">
        <f t="shared" si="16"/>
        <v>D</v>
      </c>
      <c r="S100" s="57" t="str">
        <f t="shared" si="16"/>
        <v>D</v>
      </c>
      <c r="T100" s="57" t="str">
        <f t="shared" si="16"/>
        <v>D</v>
      </c>
      <c r="U100" s="57" t="str">
        <f t="shared" si="17"/>
        <v>D</v>
      </c>
      <c r="V100" s="70"/>
      <c r="W100" s="11"/>
      <c r="X100" s="11"/>
      <c r="Y100" s="9"/>
      <c r="Z100" s="1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11"/>
      <c r="AM100" s="11"/>
      <c r="AN100" s="11"/>
    </row>
    <row r="101" spans="1:40" ht="15" customHeight="1" thickBot="1" x14ac:dyDescent="0.25">
      <c r="A101" s="54">
        <v>99</v>
      </c>
      <c r="B101" s="66" t="s">
        <v>148</v>
      </c>
      <c r="C101" s="76">
        <v>2011</v>
      </c>
      <c r="D101" s="67" t="s">
        <v>149</v>
      </c>
      <c r="E101" s="68">
        <v>165</v>
      </c>
      <c r="F101" s="68">
        <v>217</v>
      </c>
      <c r="G101" s="68">
        <v>268</v>
      </c>
      <c r="H101" s="69">
        <v>10.19</v>
      </c>
      <c r="I101" s="68">
        <v>203</v>
      </c>
      <c r="J101" s="57">
        <f t="shared" si="9"/>
        <v>0</v>
      </c>
      <c r="K101" s="57">
        <f t="shared" si="10"/>
        <v>0</v>
      </c>
      <c r="L101" s="57">
        <f t="shared" si="11"/>
        <v>0</v>
      </c>
      <c r="M101" s="57">
        <f t="shared" si="12"/>
        <v>0</v>
      </c>
      <c r="N101" s="57">
        <f t="shared" si="13"/>
        <v>17.100000000000001</v>
      </c>
      <c r="O101" s="57">
        <f t="shared" si="14"/>
        <v>17.100000000000001</v>
      </c>
      <c r="P101" s="57" t="str">
        <f t="shared" si="15"/>
        <v>D</v>
      </c>
      <c r="Q101" s="57" t="str">
        <f t="shared" si="15"/>
        <v>D</v>
      </c>
      <c r="R101" s="57" t="str">
        <f t="shared" si="16"/>
        <v>D</v>
      </c>
      <c r="S101" s="57" t="str">
        <f t="shared" si="16"/>
        <v>D</v>
      </c>
      <c r="T101" s="57" t="str">
        <f t="shared" si="16"/>
        <v>D</v>
      </c>
      <c r="U101" s="57" t="str">
        <f t="shared" si="17"/>
        <v>D</v>
      </c>
      <c r="V101" s="70"/>
      <c r="W101" s="11"/>
      <c r="X101" s="11"/>
      <c r="Y101" s="9"/>
      <c r="Z101" s="1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11"/>
      <c r="AM101" s="11"/>
      <c r="AN101" s="11"/>
    </row>
    <row r="102" spans="1:40" ht="15" customHeight="1" thickBot="1" x14ac:dyDescent="0.25">
      <c r="A102" s="55">
        <v>100</v>
      </c>
      <c r="B102" s="66" t="s">
        <v>150</v>
      </c>
      <c r="C102" s="76">
        <v>2011</v>
      </c>
      <c r="D102" s="67" t="s">
        <v>96</v>
      </c>
      <c r="E102" s="68">
        <v>168</v>
      </c>
      <c r="F102" s="68">
        <v>220</v>
      </c>
      <c r="G102" s="68">
        <v>268</v>
      </c>
      <c r="H102" s="69">
        <v>13.6</v>
      </c>
      <c r="I102" s="68">
        <v>183</v>
      </c>
      <c r="J102" s="57">
        <f t="shared" si="9"/>
        <v>0</v>
      </c>
      <c r="K102" s="57">
        <f t="shared" si="10"/>
        <v>0</v>
      </c>
      <c r="L102" s="57">
        <f t="shared" si="11"/>
        <v>0</v>
      </c>
      <c r="M102" s="57">
        <f t="shared" si="12"/>
        <v>17.690000000000001</v>
      </c>
      <c r="N102" s="57">
        <f t="shared" si="13"/>
        <v>0</v>
      </c>
      <c r="O102" s="57">
        <f t="shared" si="14"/>
        <v>17.690000000000001</v>
      </c>
      <c r="P102" s="57" t="str">
        <f t="shared" si="15"/>
        <v>D</v>
      </c>
      <c r="Q102" s="57" t="str">
        <f t="shared" si="15"/>
        <v>D</v>
      </c>
      <c r="R102" s="57" t="str">
        <f t="shared" si="16"/>
        <v>D</v>
      </c>
      <c r="S102" s="57" t="str">
        <f t="shared" si="16"/>
        <v>D</v>
      </c>
      <c r="T102" s="57" t="str">
        <f t="shared" si="16"/>
        <v>D</v>
      </c>
      <c r="U102" s="57" t="str">
        <f t="shared" si="17"/>
        <v>D</v>
      </c>
      <c r="V102" s="70"/>
      <c r="W102" s="11"/>
      <c r="X102" s="11"/>
      <c r="Y102" s="7"/>
      <c r="Z102" s="8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11"/>
      <c r="AM102" s="11"/>
      <c r="AN102" s="11"/>
    </row>
    <row r="103" spans="1:40" ht="15" customHeight="1" thickTop="1" thickBot="1" x14ac:dyDescent="0.25">
      <c r="A103" s="56">
        <v>101</v>
      </c>
      <c r="B103" s="66" t="s">
        <v>151</v>
      </c>
      <c r="C103" s="76">
        <v>2012</v>
      </c>
      <c r="D103" s="67" t="s">
        <v>58</v>
      </c>
      <c r="E103" s="68">
        <v>164</v>
      </c>
      <c r="F103" s="68">
        <v>217</v>
      </c>
      <c r="G103" s="68">
        <v>262</v>
      </c>
      <c r="H103" s="69">
        <v>12</v>
      </c>
      <c r="I103" s="68">
        <v>200</v>
      </c>
      <c r="J103" s="57">
        <f t="shared" si="9"/>
        <v>0</v>
      </c>
      <c r="K103" s="57">
        <f t="shared" si="10"/>
        <v>0</v>
      </c>
      <c r="L103" s="57">
        <f t="shared" si="11"/>
        <v>0</v>
      </c>
      <c r="M103" s="57">
        <f t="shared" si="12"/>
        <v>7.9300000000000042</v>
      </c>
      <c r="N103" s="57">
        <f t="shared" si="13"/>
        <v>14.4</v>
      </c>
      <c r="O103" s="57">
        <f t="shared" si="14"/>
        <v>22.330000000000005</v>
      </c>
      <c r="P103" s="57" t="str">
        <f t="shared" si="15"/>
        <v>D</v>
      </c>
      <c r="Q103" s="57" t="str">
        <f t="shared" si="15"/>
        <v>D</v>
      </c>
      <c r="R103" s="57" t="str">
        <f t="shared" si="16"/>
        <v>D</v>
      </c>
      <c r="S103" s="57" t="str">
        <f t="shared" si="16"/>
        <v>D</v>
      </c>
      <c r="T103" s="57" t="str">
        <f t="shared" si="16"/>
        <v>D</v>
      </c>
      <c r="U103" s="57" t="str">
        <f t="shared" si="17"/>
        <v>D</v>
      </c>
      <c r="V103" s="70"/>
      <c r="W103" s="11"/>
      <c r="X103" s="11"/>
      <c r="Y103" s="9"/>
      <c r="Z103" s="1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11"/>
      <c r="AM103" s="11"/>
      <c r="AN103" s="11"/>
    </row>
    <row r="104" spans="1:40" ht="15" customHeight="1" thickBot="1" x14ac:dyDescent="0.25">
      <c r="A104" s="54">
        <v>102</v>
      </c>
      <c r="B104" s="66" t="s">
        <v>152</v>
      </c>
      <c r="C104" s="76">
        <v>2011</v>
      </c>
      <c r="D104" s="67" t="s">
        <v>58</v>
      </c>
      <c r="E104" s="68">
        <v>170</v>
      </c>
      <c r="F104" s="68">
        <v>225</v>
      </c>
      <c r="G104" s="68">
        <v>272</v>
      </c>
      <c r="H104" s="69">
        <v>8.32</v>
      </c>
      <c r="I104" s="68">
        <v>200</v>
      </c>
      <c r="J104" s="57">
        <f t="shared" si="9"/>
        <v>0</v>
      </c>
      <c r="K104" s="57">
        <f t="shared" si="10"/>
        <v>5.8</v>
      </c>
      <c r="L104" s="57">
        <f t="shared" si="11"/>
        <v>0</v>
      </c>
      <c r="M104" s="57">
        <f t="shared" si="12"/>
        <v>0</v>
      </c>
      <c r="N104" s="57">
        <f t="shared" si="13"/>
        <v>14.4</v>
      </c>
      <c r="O104" s="57">
        <f t="shared" si="14"/>
        <v>20.2</v>
      </c>
      <c r="P104" s="57" t="str">
        <f t="shared" si="15"/>
        <v>D</v>
      </c>
      <c r="Q104" s="57" t="str">
        <f t="shared" si="15"/>
        <v>D</v>
      </c>
      <c r="R104" s="57" t="str">
        <f t="shared" si="16"/>
        <v>D</v>
      </c>
      <c r="S104" s="57" t="str">
        <f t="shared" si="16"/>
        <v>D</v>
      </c>
      <c r="T104" s="57" t="str">
        <f t="shared" si="16"/>
        <v>D</v>
      </c>
      <c r="U104" s="57" t="str">
        <f t="shared" si="17"/>
        <v>D</v>
      </c>
      <c r="V104" s="70"/>
      <c r="W104" s="11"/>
      <c r="X104" s="11"/>
      <c r="Y104" s="7"/>
      <c r="Z104" s="8"/>
      <c r="AA104" s="12"/>
      <c r="AB104" s="12"/>
      <c r="AC104" s="12"/>
      <c r="AD104" s="12"/>
      <c r="AE104" s="12"/>
      <c r="AF104" s="12"/>
      <c r="AG104" s="28"/>
      <c r="AH104" s="28"/>
      <c r="AI104" s="28"/>
      <c r="AJ104" s="28"/>
      <c r="AK104" s="28"/>
      <c r="AL104" s="11"/>
      <c r="AM104" s="11"/>
      <c r="AN104" s="11"/>
    </row>
    <row r="105" spans="1:40" ht="15" customHeight="1" thickBot="1" x14ac:dyDescent="0.25">
      <c r="A105" s="54">
        <v>103</v>
      </c>
      <c r="B105" s="66" t="s">
        <v>153</v>
      </c>
      <c r="C105" s="76">
        <v>2011</v>
      </c>
      <c r="D105" s="67" t="s">
        <v>122</v>
      </c>
      <c r="E105" s="68">
        <v>156</v>
      </c>
      <c r="F105" s="68">
        <v>205</v>
      </c>
      <c r="G105" s="68">
        <v>256</v>
      </c>
      <c r="H105" s="69">
        <v>12.6</v>
      </c>
      <c r="I105" s="68">
        <v>213</v>
      </c>
      <c r="J105" s="57">
        <f t="shared" si="9"/>
        <v>0</v>
      </c>
      <c r="K105" s="57">
        <f t="shared" si="10"/>
        <v>0</v>
      </c>
      <c r="L105" s="57">
        <f t="shared" si="11"/>
        <v>0</v>
      </c>
      <c r="M105" s="57">
        <f t="shared" si="12"/>
        <v>11.590000000000002</v>
      </c>
      <c r="N105" s="57">
        <f t="shared" si="13"/>
        <v>26.1</v>
      </c>
      <c r="O105" s="57">
        <f t="shared" si="14"/>
        <v>37.690000000000005</v>
      </c>
      <c r="P105" s="57" t="str">
        <f t="shared" si="15"/>
        <v>D</v>
      </c>
      <c r="Q105" s="57" t="str">
        <f t="shared" si="15"/>
        <v>D</v>
      </c>
      <c r="R105" s="57" t="str">
        <f t="shared" si="16"/>
        <v>D</v>
      </c>
      <c r="S105" s="57" t="str">
        <f t="shared" si="16"/>
        <v>D</v>
      </c>
      <c r="T105" s="57" t="str">
        <f t="shared" si="16"/>
        <v>D</v>
      </c>
      <c r="U105" s="57" t="str">
        <f t="shared" si="17"/>
        <v>D</v>
      </c>
      <c r="V105" s="70"/>
      <c r="W105" s="11"/>
      <c r="X105" s="11"/>
      <c r="Y105" s="21"/>
      <c r="Z105" s="19"/>
      <c r="AA105" s="12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11"/>
      <c r="AM105" s="11"/>
      <c r="AN105" s="11"/>
    </row>
    <row r="106" spans="1:40" ht="15" customHeight="1" thickBot="1" x14ac:dyDescent="0.25">
      <c r="A106" s="54">
        <v>104</v>
      </c>
      <c r="B106" s="66" t="s">
        <v>154</v>
      </c>
      <c r="C106" s="76">
        <v>2011</v>
      </c>
      <c r="D106" s="67" t="s">
        <v>134</v>
      </c>
      <c r="E106" s="68">
        <v>162</v>
      </c>
      <c r="F106" s="68">
        <v>212</v>
      </c>
      <c r="G106" s="68">
        <v>272</v>
      </c>
      <c r="H106" s="69">
        <v>8</v>
      </c>
      <c r="I106" s="68">
        <v>212</v>
      </c>
      <c r="J106" s="57">
        <f t="shared" si="9"/>
        <v>0</v>
      </c>
      <c r="K106" s="57">
        <f t="shared" si="10"/>
        <v>0</v>
      </c>
      <c r="L106" s="57">
        <f t="shared" si="11"/>
        <v>0</v>
      </c>
      <c r="M106" s="57">
        <f t="shared" si="12"/>
        <v>0</v>
      </c>
      <c r="N106" s="57">
        <f t="shared" si="13"/>
        <v>25.2</v>
      </c>
      <c r="O106" s="57">
        <f t="shared" si="14"/>
        <v>25.2</v>
      </c>
      <c r="P106" s="57" t="str">
        <f t="shared" si="15"/>
        <v>D</v>
      </c>
      <c r="Q106" s="57" t="str">
        <f t="shared" si="15"/>
        <v>D</v>
      </c>
      <c r="R106" s="57" t="str">
        <f t="shared" si="16"/>
        <v>D</v>
      </c>
      <c r="S106" s="57" t="str">
        <f t="shared" si="16"/>
        <v>D</v>
      </c>
      <c r="T106" s="57" t="str">
        <f t="shared" si="16"/>
        <v>D</v>
      </c>
      <c r="U106" s="57" t="str">
        <f t="shared" si="17"/>
        <v>D</v>
      </c>
      <c r="V106" s="70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1:40" ht="15" customHeight="1" thickBot="1" x14ac:dyDescent="0.25">
      <c r="A107" s="54">
        <v>105</v>
      </c>
      <c r="B107" s="66" t="s">
        <v>155</v>
      </c>
      <c r="C107" s="76">
        <v>2012</v>
      </c>
      <c r="D107" s="67" t="s">
        <v>38</v>
      </c>
      <c r="E107" s="68">
        <v>169</v>
      </c>
      <c r="F107" s="68">
        <v>220</v>
      </c>
      <c r="G107" s="68">
        <v>270</v>
      </c>
      <c r="H107" s="69">
        <v>11</v>
      </c>
      <c r="I107" s="68">
        <v>192</v>
      </c>
      <c r="J107" s="57">
        <f t="shared" si="9"/>
        <v>0</v>
      </c>
      <c r="K107" s="57">
        <f t="shared" si="10"/>
        <v>0</v>
      </c>
      <c r="L107" s="57">
        <f t="shared" si="11"/>
        <v>0</v>
      </c>
      <c r="M107" s="57">
        <f t="shared" si="12"/>
        <v>1.8300000000000043</v>
      </c>
      <c r="N107" s="57">
        <f t="shared" si="13"/>
        <v>7.2</v>
      </c>
      <c r="O107" s="57">
        <f t="shared" si="14"/>
        <v>9.0300000000000047</v>
      </c>
      <c r="P107" s="57" t="str">
        <f t="shared" si="15"/>
        <v>D</v>
      </c>
      <c r="Q107" s="57" t="str">
        <f t="shared" si="15"/>
        <v>D</v>
      </c>
      <c r="R107" s="57" t="str">
        <f t="shared" si="16"/>
        <v>D</v>
      </c>
      <c r="S107" s="57" t="str">
        <f t="shared" si="16"/>
        <v>D</v>
      </c>
      <c r="T107" s="57" t="str">
        <f t="shared" si="16"/>
        <v>D</v>
      </c>
      <c r="U107" s="57" t="str">
        <f t="shared" si="17"/>
        <v>D</v>
      </c>
      <c r="V107" s="70"/>
      <c r="W107" s="11"/>
      <c r="X107" s="11"/>
      <c r="Y107" s="7"/>
      <c r="Z107" s="8"/>
      <c r="AA107" s="12"/>
      <c r="AB107" s="12"/>
      <c r="AC107" s="12"/>
      <c r="AD107" s="12"/>
      <c r="AE107" s="12"/>
      <c r="AF107" s="12"/>
      <c r="AG107" s="28"/>
      <c r="AH107" s="28"/>
      <c r="AI107" s="28"/>
      <c r="AJ107" s="28"/>
      <c r="AK107" s="28"/>
      <c r="AL107" s="11"/>
      <c r="AM107" s="11"/>
      <c r="AN107" s="11"/>
    </row>
    <row r="108" spans="1:40" ht="15" customHeight="1" thickBot="1" x14ac:dyDescent="0.25">
      <c r="A108" s="54">
        <v>106</v>
      </c>
      <c r="B108" s="66" t="s">
        <v>156</v>
      </c>
      <c r="C108" s="76">
        <v>2011</v>
      </c>
      <c r="D108" s="67" t="s">
        <v>80</v>
      </c>
      <c r="E108" s="68">
        <v>166</v>
      </c>
      <c r="F108" s="68">
        <v>214</v>
      </c>
      <c r="G108" s="68">
        <v>260</v>
      </c>
      <c r="H108" s="69">
        <v>14.44</v>
      </c>
      <c r="I108" s="68">
        <v>190</v>
      </c>
      <c r="J108" s="57">
        <f t="shared" si="9"/>
        <v>0</v>
      </c>
      <c r="K108" s="57">
        <f t="shared" si="10"/>
        <v>0</v>
      </c>
      <c r="L108" s="57">
        <f t="shared" si="11"/>
        <v>0</v>
      </c>
      <c r="M108" s="57">
        <f t="shared" si="12"/>
        <v>22.814</v>
      </c>
      <c r="N108" s="57">
        <f t="shared" si="13"/>
        <v>5.4</v>
      </c>
      <c r="O108" s="57">
        <f t="shared" si="14"/>
        <v>28.213999999999999</v>
      </c>
      <c r="P108" s="57" t="str">
        <f t="shared" si="15"/>
        <v>D</v>
      </c>
      <c r="Q108" s="57" t="str">
        <f t="shared" si="15"/>
        <v>D</v>
      </c>
      <c r="R108" s="57" t="str">
        <f t="shared" si="16"/>
        <v>D</v>
      </c>
      <c r="S108" s="57" t="str">
        <f t="shared" si="16"/>
        <v>D</v>
      </c>
      <c r="T108" s="57" t="str">
        <f t="shared" si="16"/>
        <v>D</v>
      </c>
      <c r="U108" s="57" t="str">
        <f t="shared" si="17"/>
        <v>D</v>
      </c>
      <c r="V108" s="70"/>
      <c r="W108" s="11"/>
      <c r="X108" s="11"/>
      <c r="Y108" s="9"/>
      <c r="Z108" s="1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11"/>
      <c r="AM108" s="11"/>
      <c r="AN108" s="11"/>
    </row>
    <row r="109" spans="1:40" ht="15" customHeight="1" thickBot="1" x14ac:dyDescent="0.25">
      <c r="A109" s="54">
        <v>107</v>
      </c>
      <c r="B109" s="66" t="s">
        <v>157</v>
      </c>
      <c r="C109" s="76">
        <v>2011</v>
      </c>
      <c r="D109" s="67" t="s">
        <v>134</v>
      </c>
      <c r="E109" s="68">
        <v>164</v>
      </c>
      <c r="F109" s="68">
        <v>218</v>
      </c>
      <c r="G109" s="68">
        <v>268</v>
      </c>
      <c r="H109" s="69">
        <v>12.9</v>
      </c>
      <c r="I109" s="68">
        <v>189</v>
      </c>
      <c r="J109" s="57">
        <f t="shared" si="9"/>
        <v>0</v>
      </c>
      <c r="K109" s="57">
        <f t="shared" si="10"/>
        <v>0</v>
      </c>
      <c r="L109" s="57">
        <f t="shared" si="11"/>
        <v>0</v>
      </c>
      <c r="M109" s="57">
        <f t="shared" si="12"/>
        <v>13.420000000000005</v>
      </c>
      <c r="N109" s="57">
        <f t="shared" si="13"/>
        <v>4.5</v>
      </c>
      <c r="O109" s="57">
        <f t="shared" si="14"/>
        <v>17.920000000000005</v>
      </c>
      <c r="P109" s="57" t="str">
        <f t="shared" si="15"/>
        <v>D</v>
      </c>
      <c r="Q109" s="57" t="str">
        <f t="shared" si="15"/>
        <v>D</v>
      </c>
      <c r="R109" s="57" t="str">
        <f t="shared" si="16"/>
        <v>D</v>
      </c>
      <c r="S109" s="57" t="str">
        <f t="shared" si="16"/>
        <v>D</v>
      </c>
      <c r="T109" s="57" t="str">
        <f t="shared" si="16"/>
        <v>D</v>
      </c>
      <c r="U109" s="57" t="str">
        <f t="shared" si="17"/>
        <v>D</v>
      </c>
      <c r="V109" s="70"/>
      <c r="W109" s="11"/>
      <c r="X109" s="11"/>
      <c r="Y109" s="9"/>
      <c r="Z109" s="1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11"/>
      <c r="AM109" s="11"/>
      <c r="AN109" s="11"/>
    </row>
    <row r="110" spans="1:40" ht="15" customHeight="1" thickBot="1" x14ac:dyDescent="0.25">
      <c r="A110" s="54">
        <v>108</v>
      </c>
      <c r="B110" s="66" t="s">
        <v>158</v>
      </c>
      <c r="C110" s="76">
        <v>2011</v>
      </c>
      <c r="D110" s="67" t="s">
        <v>130</v>
      </c>
      <c r="E110" s="68">
        <v>172</v>
      </c>
      <c r="F110" s="68">
        <v>223</v>
      </c>
      <c r="G110" s="68">
        <v>276</v>
      </c>
      <c r="H110" s="69">
        <v>7.6</v>
      </c>
      <c r="I110" s="68">
        <v>198</v>
      </c>
      <c r="J110" s="57">
        <f t="shared" si="9"/>
        <v>3.7</v>
      </c>
      <c r="K110" s="57">
        <f t="shared" si="10"/>
        <v>2.9</v>
      </c>
      <c r="L110" s="57">
        <f t="shared" si="11"/>
        <v>0</v>
      </c>
      <c r="M110" s="57">
        <f t="shared" si="12"/>
        <v>0</v>
      </c>
      <c r="N110" s="57">
        <f t="shared" si="13"/>
        <v>12.6</v>
      </c>
      <c r="O110" s="57">
        <f t="shared" si="14"/>
        <v>19.2</v>
      </c>
      <c r="P110" s="57" t="str">
        <f t="shared" si="15"/>
        <v>D</v>
      </c>
      <c r="Q110" s="57" t="str">
        <f t="shared" si="15"/>
        <v>D</v>
      </c>
      <c r="R110" s="57" t="str">
        <f t="shared" si="16"/>
        <v>D</v>
      </c>
      <c r="S110" s="57" t="str">
        <f t="shared" si="16"/>
        <v>D</v>
      </c>
      <c r="T110" s="57" t="str">
        <f t="shared" si="16"/>
        <v>D</v>
      </c>
      <c r="U110" s="57" t="str">
        <f t="shared" si="17"/>
        <v>D</v>
      </c>
      <c r="V110" s="70"/>
      <c r="W110" s="11"/>
      <c r="X110" s="11"/>
      <c r="Y110" s="9"/>
      <c r="Z110" s="1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11"/>
      <c r="AM110" s="11"/>
      <c r="AN110" s="11"/>
    </row>
    <row r="111" spans="1:40" ht="15" customHeight="1" thickBot="1" x14ac:dyDescent="0.25">
      <c r="A111" s="54">
        <v>109</v>
      </c>
      <c r="B111" s="66" t="s">
        <v>159</v>
      </c>
      <c r="C111" s="76">
        <v>2011</v>
      </c>
      <c r="D111" s="67" t="s">
        <v>60</v>
      </c>
      <c r="E111" s="68">
        <v>167</v>
      </c>
      <c r="F111" s="68">
        <v>219</v>
      </c>
      <c r="G111" s="68">
        <v>264</v>
      </c>
      <c r="H111" s="69">
        <v>10.199999999999999</v>
      </c>
      <c r="I111" s="68">
        <v>202</v>
      </c>
      <c r="J111" s="57">
        <f t="shared" si="9"/>
        <v>0</v>
      </c>
      <c r="K111" s="57">
        <f t="shared" si="10"/>
        <v>0</v>
      </c>
      <c r="L111" s="57">
        <f t="shared" si="11"/>
        <v>0</v>
      </c>
      <c r="M111" s="57">
        <f t="shared" si="12"/>
        <v>0</v>
      </c>
      <c r="N111" s="57">
        <f t="shared" si="13"/>
        <v>16.2</v>
      </c>
      <c r="O111" s="57">
        <f t="shared" si="14"/>
        <v>16.2</v>
      </c>
      <c r="P111" s="57" t="str">
        <f t="shared" si="15"/>
        <v>D</v>
      </c>
      <c r="Q111" s="57" t="str">
        <f t="shared" si="15"/>
        <v>D</v>
      </c>
      <c r="R111" s="57" t="str">
        <f t="shared" si="16"/>
        <v>D</v>
      </c>
      <c r="S111" s="57" t="str">
        <f t="shared" si="16"/>
        <v>D</v>
      </c>
      <c r="T111" s="57" t="str">
        <f t="shared" si="16"/>
        <v>D</v>
      </c>
      <c r="U111" s="57" t="str">
        <f t="shared" si="17"/>
        <v>D</v>
      </c>
      <c r="V111" s="70"/>
      <c r="W111" s="11"/>
      <c r="X111" s="11"/>
      <c r="Y111" s="9"/>
      <c r="Z111" s="1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11"/>
      <c r="AM111" s="11"/>
      <c r="AN111" s="11"/>
    </row>
    <row r="112" spans="1:40" ht="15" customHeight="1" thickBot="1" x14ac:dyDescent="0.25">
      <c r="A112" s="54">
        <v>110</v>
      </c>
      <c r="B112" s="66" t="s">
        <v>160</v>
      </c>
      <c r="C112" s="76">
        <v>2011</v>
      </c>
      <c r="D112" s="67" t="s">
        <v>15</v>
      </c>
      <c r="E112" s="68">
        <v>157</v>
      </c>
      <c r="F112" s="68">
        <v>208</v>
      </c>
      <c r="G112" s="68">
        <v>260</v>
      </c>
      <c r="H112" s="69">
        <v>10.67</v>
      </c>
      <c r="I112" s="68">
        <v>214</v>
      </c>
      <c r="J112" s="57">
        <f t="shared" si="9"/>
        <v>0</v>
      </c>
      <c r="K112" s="57">
        <f t="shared" si="10"/>
        <v>0</v>
      </c>
      <c r="L112" s="57">
        <f t="shared" si="11"/>
        <v>0</v>
      </c>
      <c r="M112" s="57">
        <f t="shared" si="12"/>
        <v>0</v>
      </c>
      <c r="N112" s="57">
        <f t="shared" si="13"/>
        <v>27</v>
      </c>
      <c r="O112" s="57">
        <f t="shared" si="14"/>
        <v>27</v>
      </c>
      <c r="P112" s="57" t="str">
        <f t="shared" si="15"/>
        <v>D</v>
      </c>
      <c r="Q112" s="57" t="str">
        <f t="shared" si="15"/>
        <v>D</v>
      </c>
      <c r="R112" s="57" t="str">
        <f t="shared" si="16"/>
        <v>D</v>
      </c>
      <c r="S112" s="57" t="str">
        <f t="shared" si="16"/>
        <v>D</v>
      </c>
      <c r="T112" s="57" t="str">
        <f t="shared" si="16"/>
        <v>D</v>
      </c>
      <c r="U112" s="57" t="str">
        <f t="shared" si="17"/>
        <v>D</v>
      </c>
      <c r="V112" s="70"/>
      <c r="W112" s="11"/>
      <c r="X112" s="11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11"/>
      <c r="AM112" s="11"/>
      <c r="AN112" s="11"/>
    </row>
    <row r="113" spans="1:40" ht="15" customHeight="1" thickBot="1" x14ac:dyDescent="0.25">
      <c r="A113" s="54">
        <v>111</v>
      </c>
      <c r="B113" s="66" t="s">
        <v>161</v>
      </c>
      <c r="C113" s="76">
        <v>2011</v>
      </c>
      <c r="D113" s="67" t="s">
        <v>162</v>
      </c>
      <c r="E113" s="68">
        <v>170</v>
      </c>
      <c r="F113" s="68">
        <v>229</v>
      </c>
      <c r="G113" s="68">
        <v>266</v>
      </c>
      <c r="H113" s="69">
        <v>12.05</v>
      </c>
      <c r="I113" s="68">
        <v>179</v>
      </c>
      <c r="J113" s="57">
        <f t="shared" si="9"/>
        <v>0</v>
      </c>
      <c r="K113" s="57">
        <f t="shared" si="10"/>
        <v>11.6</v>
      </c>
      <c r="L113" s="57">
        <f t="shared" si="11"/>
        <v>0</v>
      </c>
      <c r="M113" s="57">
        <f t="shared" si="12"/>
        <v>8.2350000000000083</v>
      </c>
      <c r="N113" s="57">
        <f t="shared" si="13"/>
        <v>0</v>
      </c>
      <c r="O113" s="57">
        <f t="shared" si="14"/>
        <v>19.835000000000008</v>
      </c>
      <c r="P113" s="57" t="str">
        <f t="shared" si="15"/>
        <v>D</v>
      </c>
      <c r="Q113" s="57" t="str">
        <f t="shared" si="15"/>
        <v>D</v>
      </c>
      <c r="R113" s="57" t="str">
        <f t="shared" si="16"/>
        <v>D</v>
      </c>
      <c r="S113" s="57" t="str">
        <f t="shared" si="16"/>
        <v>D</v>
      </c>
      <c r="T113" s="57" t="str">
        <f t="shared" si="16"/>
        <v>D</v>
      </c>
      <c r="U113" s="57" t="str">
        <f t="shared" si="17"/>
        <v>D</v>
      </c>
      <c r="V113" s="70"/>
      <c r="W113" s="11"/>
      <c r="X113" s="11"/>
      <c r="Y113" s="9"/>
      <c r="Z113" s="1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11"/>
      <c r="AM113" s="11"/>
      <c r="AN113" s="11"/>
    </row>
    <row r="114" spans="1:40" ht="15" customHeight="1" thickBot="1" x14ac:dyDescent="0.25">
      <c r="A114" s="54">
        <v>112</v>
      </c>
      <c r="B114" s="66" t="s">
        <v>163</v>
      </c>
      <c r="C114" s="76">
        <v>2012</v>
      </c>
      <c r="D114" s="67" t="s">
        <v>14</v>
      </c>
      <c r="E114" s="68">
        <v>170</v>
      </c>
      <c r="F114" s="68">
        <v>219</v>
      </c>
      <c r="G114" s="68">
        <v>264</v>
      </c>
      <c r="H114" s="69">
        <v>13.43</v>
      </c>
      <c r="I114" s="68">
        <v>180</v>
      </c>
      <c r="J114" s="57">
        <f t="shared" si="9"/>
        <v>0</v>
      </c>
      <c r="K114" s="57">
        <f t="shared" si="10"/>
        <v>0</v>
      </c>
      <c r="L114" s="57">
        <f t="shared" si="11"/>
        <v>0</v>
      </c>
      <c r="M114" s="57">
        <f t="shared" si="12"/>
        <v>16.653000000000002</v>
      </c>
      <c r="N114" s="57">
        <f t="shared" si="13"/>
        <v>0</v>
      </c>
      <c r="O114" s="57">
        <f t="shared" si="14"/>
        <v>16.653000000000002</v>
      </c>
      <c r="P114" s="57" t="str">
        <f t="shared" si="15"/>
        <v>D</v>
      </c>
      <c r="Q114" s="57" t="str">
        <f t="shared" si="15"/>
        <v>D</v>
      </c>
      <c r="R114" s="57" t="str">
        <f t="shared" si="16"/>
        <v>D</v>
      </c>
      <c r="S114" s="57" t="str">
        <f t="shared" si="16"/>
        <v>D</v>
      </c>
      <c r="T114" s="57" t="str">
        <f t="shared" si="16"/>
        <v>D</v>
      </c>
      <c r="U114" s="57" t="str">
        <f t="shared" si="17"/>
        <v>D</v>
      </c>
      <c r="V114" s="70"/>
      <c r="W114" s="11"/>
      <c r="X114" s="11"/>
      <c r="Y114" s="9"/>
      <c r="Z114" s="1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11"/>
      <c r="AM114" s="11"/>
      <c r="AN114" s="11"/>
    </row>
    <row r="115" spans="1:40" ht="15" customHeight="1" thickBot="1" x14ac:dyDescent="0.25">
      <c r="A115" s="54">
        <v>113</v>
      </c>
      <c r="B115" s="66" t="s">
        <v>164</v>
      </c>
      <c r="C115" s="76">
        <v>2011</v>
      </c>
      <c r="D115" s="67" t="s">
        <v>51</v>
      </c>
      <c r="E115" s="68">
        <v>166</v>
      </c>
      <c r="F115" s="68">
        <v>215</v>
      </c>
      <c r="G115" s="68">
        <v>262</v>
      </c>
      <c r="H115" s="69">
        <v>13.4</v>
      </c>
      <c r="I115" s="68">
        <v>190</v>
      </c>
      <c r="J115" s="57">
        <f t="shared" si="9"/>
        <v>0</v>
      </c>
      <c r="K115" s="57">
        <f t="shared" si="10"/>
        <v>0</v>
      </c>
      <c r="L115" s="57">
        <f t="shared" si="11"/>
        <v>0</v>
      </c>
      <c r="M115" s="57">
        <f t="shared" si="12"/>
        <v>16.470000000000006</v>
      </c>
      <c r="N115" s="57">
        <f t="shared" si="13"/>
        <v>5.4</v>
      </c>
      <c r="O115" s="57">
        <f t="shared" si="14"/>
        <v>21.870000000000005</v>
      </c>
      <c r="P115" s="57" t="str">
        <f t="shared" si="15"/>
        <v>D</v>
      </c>
      <c r="Q115" s="57" t="str">
        <f t="shared" si="15"/>
        <v>D</v>
      </c>
      <c r="R115" s="57" t="str">
        <f t="shared" si="16"/>
        <v>D</v>
      </c>
      <c r="S115" s="57" t="str">
        <f t="shared" si="16"/>
        <v>D</v>
      </c>
      <c r="T115" s="57" t="str">
        <f t="shared" si="16"/>
        <v>D</v>
      </c>
      <c r="U115" s="57" t="str">
        <f t="shared" si="17"/>
        <v>D</v>
      </c>
      <c r="V115" s="70"/>
      <c r="W115" s="11"/>
      <c r="X115" s="11"/>
      <c r="Y115" s="7"/>
      <c r="Z115" s="19"/>
      <c r="AA115" s="12"/>
      <c r="AB115" s="12"/>
      <c r="AC115" s="12"/>
      <c r="AD115" s="12"/>
      <c r="AE115" s="12"/>
      <c r="AF115" s="12"/>
      <c r="AG115" s="28"/>
      <c r="AH115" s="28"/>
      <c r="AI115" s="28"/>
      <c r="AJ115" s="28"/>
      <c r="AK115" s="28"/>
      <c r="AL115" s="11"/>
      <c r="AM115" s="11"/>
      <c r="AN115" s="11"/>
    </row>
    <row r="116" spans="1:40" ht="15" customHeight="1" thickBot="1" x14ac:dyDescent="0.25">
      <c r="A116" s="54">
        <v>114</v>
      </c>
      <c r="B116" s="66" t="s">
        <v>165</v>
      </c>
      <c r="C116" s="76">
        <v>2011</v>
      </c>
      <c r="D116" s="67" t="s">
        <v>91</v>
      </c>
      <c r="E116" s="68">
        <v>160</v>
      </c>
      <c r="F116" s="68">
        <v>211</v>
      </c>
      <c r="G116" s="68">
        <v>258</v>
      </c>
      <c r="H116" s="69">
        <v>11.5</v>
      </c>
      <c r="I116" s="68">
        <v>207</v>
      </c>
      <c r="J116" s="57">
        <f t="shared" si="9"/>
        <v>0</v>
      </c>
      <c r="K116" s="57">
        <f t="shared" si="10"/>
        <v>0</v>
      </c>
      <c r="L116" s="57">
        <f t="shared" si="11"/>
        <v>0</v>
      </c>
      <c r="M116" s="57">
        <f t="shared" si="12"/>
        <v>4.8800000000000043</v>
      </c>
      <c r="N116" s="57">
        <f t="shared" si="13"/>
        <v>20.7</v>
      </c>
      <c r="O116" s="57">
        <f t="shared" si="14"/>
        <v>25.580000000000005</v>
      </c>
      <c r="P116" s="57" t="str">
        <f t="shared" si="15"/>
        <v>D</v>
      </c>
      <c r="Q116" s="57" t="str">
        <f t="shared" si="15"/>
        <v>D</v>
      </c>
      <c r="R116" s="57" t="str">
        <f t="shared" si="16"/>
        <v>D</v>
      </c>
      <c r="S116" s="57" t="str">
        <f t="shared" si="16"/>
        <v>D</v>
      </c>
      <c r="T116" s="57" t="str">
        <f t="shared" si="16"/>
        <v>D</v>
      </c>
      <c r="U116" s="57" t="str">
        <f t="shared" si="17"/>
        <v>D</v>
      </c>
      <c r="V116" s="70"/>
      <c r="W116" s="11"/>
      <c r="X116" s="11"/>
      <c r="Y116" s="9"/>
      <c r="Z116" s="1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11"/>
      <c r="AM116" s="11"/>
      <c r="AN116" s="11"/>
    </row>
    <row r="117" spans="1:40" ht="15" customHeight="1" thickBot="1" x14ac:dyDescent="0.25">
      <c r="A117" s="54">
        <v>115</v>
      </c>
      <c r="B117" s="66" t="s">
        <v>166</v>
      </c>
      <c r="C117" s="76">
        <v>2011</v>
      </c>
      <c r="D117" s="67" t="s">
        <v>49</v>
      </c>
      <c r="E117" s="68">
        <v>166</v>
      </c>
      <c r="F117" s="68">
        <v>219</v>
      </c>
      <c r="G117" s="68">
        <v>264</v>
      </c>
      <c r="H117" s="69">
        <v>11</v>
      </c>
      <c r="I117" s="68">
        <v>196</v>
      </c>
      <c r="J117" s="57">
        <f t="shared" si="9"/>
        <v>0</v>
      </c>
      <c r="K117" s="57">
        <f t="shared" si="10"/>
        <v>0</v>
      </c>
      <c r="L117" s="57">
        <f t="shared" si="11"/>
        <v>0</v>
      </c>
      <c r="M117" s="57">
        <f t="shared" si="12"/>
        <v>1.8300000000000043</v>
      </c>
      <c r="N117" s="57">
        <f t="shared" si="13"/>
        <v>10.8</v>
      </c>
      <c r="O117" s="57">
        <f t="shared" si="14"/>
        <v>12.630000000000004</v>
      </c>
      <c r="P117" s="57" t="str">
        <f t="shared" si="15"/>
        <v>D</v>
      </c>
      <c r="Q117" s="57" t="str">
        <f t="shared" si="15"/>
        <v>D</v>
      </c>
      <c r="R117" s="57" t="str">
        <f t="shared" si="16"/>
        <v>D</v>
      </c>
      <c r="S117" s="57" t="str">
        <f t="shared" si="16"/>
        <v>D</v>
      </c>
      <c r="T117" s="57" t="str">
        <f t="shared" si="16"/>
        <v>D</v>
      </c>
      <c r="U117" s="57" t="str">
        <f t="shared" si="17"/>
        <v>D</v>
      </c>
      <c r="V117" s="70"/>
      <c r="W117" s="11"/>
      <c r="X117" s="11"/>
      <c r="Y117" s="7"/>
      <c r="Z117" s="8"/>
      <c r="AA117" s="12"/>
      <c r="AB117" s="12"/>
      <c r="AC117" s="12"/>
      <c r="AD117" s="12"/>
      <c r="AE117" s="12"/>
      <c r="AF117" s="12"/>
      <c r="AG117" s="28"/>
      <c r="AH117" s="28"/>
      <c r="AI117" s="28"/>
      <c r="AJ117" s="28"/>
      <c r="AK117" s="28"/>
      <c r="AL117" s="11"/>
      <c r="AM117" s="11"/>
      <c r="AN117" s="11"/>
    </row>
    <row r="118" spans="1:40" ht="15" customHeight="1" thickBot="1" x14ac:dyDescent="0.25">
      <c r="A118" s="54">
        <v>116</v>
      </c>
      <c r="B118" s="66" t="s">
        <v>167</v>
      </c>
      <c r="C118" s="76">
        <v>2011</v>
      </c>
      <c r="D118" s="67" t="s">
        <v>38</v>
      </c>
      <c r="E118" s="68">
        <v>171</v>
      </c>
      <c r="F118" s="68">
        <v>223</v>
      </c>
      <c r="G118" s="68">
        <v>268</v>
      </c>
      <c r="H118" s="69">
        <v>11.7</v>
      </c>
      <c r="I118" s="68">
        <v>162</v>
      </c>
      <c r="J118" s="57">
        <f t="shared" si="9"/>
        <v>1.85</v>
      </c>
      <c r="K118" s="57">
        <f t="shared" si="10"/>
        <v>2.9</v>
      </c>
      <c r="L118" s="57">
        <f t="shared" si="11"/>
        <v>0</v>
      </c>
      <c r="M118" s="57">
        <f t="shared" si="12"/>
        <v>6.1</v>
      </c>
      <c r="N118" s="57">
        <f t="shared" si="13"/>
        <v>0</v>
      </c>
      <c r="O118" s="57">
        <f t="shared" si="14"/>
        <v>10.85</v>
      </c>
      <c r="P118" s="57" t="str">
        <f t="shared" si="15"/>
        <v>D</v>
      </c>
      <c r="Q118" s="57" t="str">
        <f t="shared" si="15"/>
        <v>D</v>
      </c>
      <c r="R118" s="57" t="str">
        <f t="shared" si="16"/>
        <v>D</v>
      </c>
      <c r="S118" s="57" t="str">
        <f t="shared" si="16"/>
        <v>D</v>
      </c>
      <c r="T118" s="57" t="str">
        <f t="shared" si="16"/>
        <v>D</v>
      </c>
      <c r="U118" s="57" t="str">
        <f t="shared" si="17"/>
        <v>D</v>
      </c>
      <c r="V118" s="70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1:40" ht="15" customHeight="1" thickBot="1" x14ac:dyDescent="0.25">
      <c r="A119" s="54">
        <v>117</v>
      </c>
      <c r="B119" s="66" t="s">
        <v>168</v>
      </c>
      <c r="C119" s="76">
        <v>2012</v>
      </c>
      <c r="D119" s="67" t="s">
        <v>21</v>
      </c>
      <c r="E119" s="68">
        <v>171</v>
      </c>
      <c r="F119" s="68">
        <v>224</v>
      </c>
      <c r="G119" s="68">
        <v>270</v>
      </c>
      <c r="H119" s="69">
        <v>9.8000000000000007</v>
      </c>
      <c r="I119" s="68">
        <v>190</v>
      </c>
      <c r="J119" s="57">
        <f t="shared" si="9"/>
        <v>1.85</v>
      </c>
      <c r="K119" s="57">
        <f t="shared" si="10"/>
        <v>4.3499999999999996</v>
      </c>
      <c r="L119" s="57">
        <f t="shared" si="11"/>
        <v>0</v>
      </c>
      <c r="M119" s="57">
        <f t="shared" si="12"/>
        <v>0</v>
      </c>
      <c r="N119" s="57">
        <f t="shared" si="13"/>
        <v>5.4</v>
      </c>
      <c r="O119" s="57">
        <f t="shared" si="14"/>
        <v>11.6</v>
      </c>
      <c r="P119" s="57" t="str">
        <f t="shared" si="15"/>
        <v>D</v>
      </c>
      <c r="Q119" s="57" t="str">
        <f t="shared" si="15"/>
        <v>D</v>
      </c>
      <c r="R119" s="57" t="str">
        <f t="shared" si="16"/>
        <v>D</v>
      </c>
      <c r="S119" s="57" t="str">
        <f t="shared" si="16"/>
        <v>D</v>
      </c>
      <c r="T119" s="57" t="str">
        <f t="shared" si="16"/>
        <v>D</v>
      </c>
      <c r="U119" s="57" t="str">
        <f t="shared" si="17"/>
        <v>D</v>
      </c>
      <c r="V119" s="70"/>
      <c r="W119" s="11"/>
      <c r="X119" s="11"/>
      <c r="Y119" s="9"/>
      <c r="Z119" s="1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11"/>
      <c r="AM119" s="11"/>
      <c r="AN119" s="11"/>
    </row>
    <row r="120" spans="1:40" ht="15" customHeight="1" thickBot="1" x14ac:dyDescent="0.25">
      <c r="A120" s="54">
        <v>118</v>
      </c>
      <c r="B120" s="66" t="s">
        <v>169</v>
      </c>
      <c r="C120" s="76">
        <v>2011</v>
      </c>
      <c r="D120" s="67" t="s">
        <v>96</v>
      </c>
      <c r="E120" s="68">
        <v>171</v>
      </c>
      <c r="F120" s="68">
        <v>224</v>
      </c>
      <c r="G120" s="68">
        <v>268</v>
      </c>
      <c r="H120" s="69">
        <v>11.5</v>
      </c>
      <c r="I120" s="68">
        <v>162</v>
      </c>
      <c r="J120" s="57">
        <f t="shared" si="9"/>
        <v>1.85</v>
      </c>
      <c r="K120" s="57">
        <f t="shared" si="10"/>
        <v>4.3499999999999996</v>
      </c>
      <c r="L120" s="57">
        <f t="shared" si="11"/>
        <v>0</v>
      </c>
      <c r="M120" s="57">
        <f t="shared" si="12"/>
        <v>4.8800000000000043</v>
      </c>
      <c r="N120" s="57">
        <f t="shared" si="13"/>
        <v>0</v>
      </c>
      <c r="O120" s="57">
        <f t="shared" si="14"/>
        <v>11.080000000000004</v>
      </c>
      <c r="P120" s="57" t="str">
        <f t="shared" si="15"/>
        <v>D</v>
      </c>
      <c r="Q120" s="57" t="str">
        <f t="shared" si="15"/>
        <v>D</v>
      </c>
      <c r="R120" s="57" t="str">
        <f t="shared" si="16"/>
        <v>D</v>
      </c>
      <c r="S120" s="57" t="str">
        <f t="shared" si="16"/>
        <v>D</v>
      </c>
      <c r="T120" s="57" t="str">
        <f t="shared" si="16"/>
        <v>D</v>
      </c>
      <c r="U120" s="57" t="str">
        <f t="shared" si="17"/>
        <v>D</v>
      </c>
      <c r="V120" s="70"/>
      <c r="W120" s="11"/>
      <c r="X120" s="11"/>
      <c r="Y120" s="9"/>
      <c r="Z120" s="1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11"/>
      <c r="AM120" s="11"/>
      <c r="AN120" s="11"/>
    </row>
    <row r="121" spans="1:40" ht="15" customHeight="1" thickBot="1" x14ac:dyDescent="0.25">
      <c r="A121" s="54">
        <v>119</v>
      </c>
      <c r="B121" s="66" t="s">
        <v>170</v>
      </c>
      <c r="C121" s="76">
        <v>2011</v>
      </c>
      <c r="D121" s="67" t="s">
        <v>15</v>
      </c>
      <c r="E121" s="68">
        <v>163</v>
      </c>
      <c r="F121" s="68">
        <v>212</v>
      </c>
      <c r="G121" s="68">
        <v>262</v>
      </c>
      <c r="H121" s="69">
        <v>15</v>
      </c>
      <c r="I121" s="68">
        <v>180</v>
      </c>
      <c r="J121" s="57">
        <f t="shared" si="9"/>
        <v>0</v>
      </c>
      <c r="K121" s="57">
        <f t="shared" si="10"/>
        <v>0</v>
      </c>
      <c r="L121" s="57">
        <f t="shared" si="11"/>
        <v>0</v>
      </c>
      <c r="M121" s="57">
        <f t="shared" si="12"/>
        <v>26.230000000000004</v>
      </c>
      <c r="N121" s="57">
        <f t="shared" si="13"/>
        <v>0</v>
      </c>
      <c r="O121" s="57">
        <f t="shared" si="14"/>
        <v>26.230000000000004</v>
      </c>
      <c r="P121" s="57" t="str">
        <f t="shared" si="15"/>
        <v>D</v>
      </c>
      <c r="Q121" s="57" t="str">
        <f t="shared" si="15"/>
        <v>D</v>
      </c>
      <c r="R121" s="57" t="str">
        <f t="shared" si="16"/>
        <v>D</v>
      </c>
      <c r="S121" s="57" t="str">
        <f t="shared" si="16"/>
        <v>D</v>
      </c>
      <c r="T121" s="57" t="str">
        <f t="shared" si="16"/>
        <v>D</v>
      </c>
      <c r="U121" s="57" t="str">
        <f t="shared" si="17"/>
        <v>D</v>
      </c>
      <c r="V121" s="70"/>
      <c r="W121" s="11"/>
      <c r="X121" s="11"/>
      <c r="Y121" s="7"/>
      <c r="Z121" s="8"/>
      <c r="AA121" s="12"/>
      <c r="AB121" s="12"/>
      <c r="AC121" s="12"/>
      <c r="AD121" s="12"/>
      <c r="AE121" s="12"/>
      <c r="AF121" s="12"/>
      <c r="AG121" s="28"/>
      <c r="AH121" s="28"/>
      <c r="AI121" s="28"/>
      <c r="AJ121" s="28"/>
      <c r="AK121" s="28"/>
      <c r="AL121" s="11"/>
      <c r="AM121" s="11"/>
      <c r="AN121" s="11"/>
    </row>
    <row r="122" spans="1:40" ht="15" customHeight="1" thickBot="1" x14ac:dyDescent="0.25">
      <c r="A122" s="54">
        <v>120</v>
      </c>
      <c r="B122" s="66" t="s">
        <v>171</v>
      </c>
      <c r="C122" s="76">
        <v>2012</v>
      </c>
      <c r="D122" s="67" t="s">
        <v>149</v>
      </c>
      <c r="E122" s="68">
        <v>163</v>
      </c>
      <c r="F122" s="68">
        <v>214</v>
      </c>
      <c r="G122" s="68">
        <v>266</v>
      </c>
      <c r="H122" s="69">
        <v>10.42</v>
      </c>
      <c r="I122" s="68">
        <v>200</v>
      </c>
      <c r="J122" s="57">
        <f t="shared" si="9"/>
        <v>0</v>
      </c>
      <c r="K122" s="57">
        <f t="shared" si="10"/>
        <v>0</v>
      </c>
      <c r="L122" s="57">
        <f t="shared" si="11"/>
        <v>0</v>
      </c>
      <c r="M122" s="57">
        <f t="shared" si="12"/>
        <v>0</v>
      </c>
      <c r="N122" s="57">
        <f t="shared" si="13"/>
        <v>14.4</v>
      </c>
      <c r="O122" s="57">
        <f t="shared" si="14"/>
        <v>14.4</v>
      </c>
      <c r="P122" s="57" t="str">
        <f t="shared" si="15"/>
        <v>D</v>
      </c>
      <c r="Q122" s="57" t="str">
        <f t="shared" si="15"/>
        <v>D</v>
      </c>
      <c r="R122" s="57" t="str">
        <f t="shared" si="16"/>
        <v>D</v>
      </c>
      <c r="S122" s="57" t="str">
        <f t="shared" si="16"/>
        <v>D</v>
      </c>
      <c r="T122" s="57" t="str">
        <f t="shared" si="16"/>
        <v>D</v>
      </c>
      <c r="U122" s="57" t="str">
        <f t="shared" si="17"/>
        <v>D</v>
      </c>
      <c r="V122" s="70"/>
      <c r="W122" s="11"/>
      <c r="X122" s="11"/>
      <c r="Y122" s="7"/>
      <c r="Z122" s="8"/>
      <c r="AA122" s="12"/>
      <c r="AB122" s="12"/>
      <c r="AC122" s="12"/>
      <c r="AD122" s="12"/>
      <c r="AE122" s="12"/>
      <c r="AF122" s="12"/>
      <c r="AG122" s="28"/>
      <c r="AH122" s="28"/>
      <c r="AI122" s="28"/>
      <c r="AJ122" s="28"/>
      <c r="AK122" s="28"/>
      <c r="AL122" s="11"/>
      <c r="AM122" s="11"/>
      <c r="AN122" s="11"/>
    </row>
    <row r="123" spans="1:40" ht="15" customHeight="1" thickBot="1" x14ac:dyDescent="0.25">
      <c r="A123" s="54">
        <v>121</v>
      </c>
      <c r="B123" s="66" t="s">
        <v>172</v>
      </c>
      <c r="C123" s="76">
        <v>2011</v>
      </c>
      <c r="D123" s="67" t="s">
        <v>119</v>
      </c>
      <c r="E123" s="68">
        <v>172</v>
      </c>
      <c r="F123" s="68">
        <v>230</v>
      </c>
      <c r="G123" s="68">
        <v>274</v>
      </c>
      <c r="H123" s="69">
        <v>9.33</v>
      </c>
      <c r="I123" s="68">
        <v>175</v>
      </c>
      <c r="J123" s="57">
        <f t="shared" si="9"/>
        <v>3.7</v>
      </c>
      <c r="K123" s="57">
        <f t="shared" si="10"/>
        <v>13.049999999999999</v>
      </c>
      <c r="L123" s="57">
        <f t="shared" si="11"/>
        <v>0</v>
      </c>
      <c r="M123" s="57">
        <f t="shared" si="12"/>
        <v>0</v>
      </c>
      <c r="N123" s="57">
        <f t="shared" si="13"/>
        <v>0</v>
      </c>
      <c r="O123" s="57">
        <f t="shared" si="14"/>
        <v>16.75</v>
      </c>
      <c r="P123" s="57" t="str">
        <f t="shared" si="15"/>
        <v>D</v>
      </c>
      <c r="Q123" s="57" t="str">
        <f t="shared" si="15"/>
        <v>D</v>
      </c>
      <c r="R123" s="57" t="str">
        <f t="shared" si="16"/>
        <v>D</v>
      </c>
      <c r="S123" s="57" t="str">
        <f t="shared" si="16"/>
        <v>D</v>
      </c>
      <c r="T123" s="57" t="str">
        <f t="shared" si="16"/>
        <v>D</v>
      </c>
      <c r="U123" s="57" t="str">
        <f t="shared" si="17"/>
        <v>D</v>
      </c>
      <c r="V123" s="70"/>
      <c r="W123" s="11"/>
      <c r="X123" s="11"/>
      <c r="Y123" s="7"/>
      <c r="Z123" s="8"/>
      <c r="AA123" s="12"/>
      <c r="AB123" s="12"/>
      <c r="AC123" s="12"/>
      <c r="AD123" s="12"/>
      <c r="AE123" s="12"/>
      <c r="AF123" s="12"/>
      <c r="AG123" s="28"/>
      <c r="AH123" s="28"/>
      <c r="AI123" s="28"/>
      <c r="AJ123" s="28"/>
      <c r="AK123" s="28"/>
      <c r="AL123" s="11"/>
      <c r="AM123" s="11"/>
      <c r="AN123" s="11"/>
    </row>
    <row r="124" spans="1:40" ht="15" customHeight="1" thickBot="1" x14ac:dyDescent="0.25">
      <c r="A124" s="54">
        <v>122</v>
      </c>
      <c r="B124" s="66" t="s">
        <v>173</v>
      </c>
      <c r="C124" s="76">
        <v>2011</v>
      </c>
      <c r="D124" s="67" t="s">
        <v>14</v>
      </c>
      <c r="E124" s="68">
        <v>175</v>
      </c>
      <c r="F124" s="68">
        <v>231</v>
      </c>
      <c r="G124" s="68">
        <v>274</v>
      </c>
      <c r="H124" s="69">
        <v>8.8000000000000007</v>
      </c>
      <c r="I124" s="68">
        <v>175</v>
      </c>
      <c r="J124" s="57">
        <f t="shared" si="9"/>
        <v>9.25</v>
      </c>
      <c r="K124" s="57">
        <f t="shared" si="10"/>
        <v>14.5</v>
      </c>
      <c r="L124" s="57">
        <f t="shared" si="11"/>
        <v>0</v>
      </c>
      <c r="M124" s="57">
        <f t="shared" si="12"/>
        <v>0</v>
      </c>
      <c r="N124" s="57">
        <f t="shared" si="13"/>
        <v>0</v>
      </c>
      <c r="O124" s="57">
        <f t="shared" si="14"/>
        <v>23.75</v>
      </c>
      <c r="P124" s="57" t="str">
        <f t="shared" si="15"/>
        <v>D</v>
      </c>
      <c r="Q124" s="57" t="str">
        <f t="shared" si="15"/>
        <v>D</v>
      </c>
      <c r="R124" s="57" t="str">
        <f t="shared" si="16"/>
        <v>D</v>
      </c>
      <c r="S124" s="57" t="str">
        <f t="shared" si="16"/>
        <v>D</v>
      </c>
      <c r="T124" s="57" t="str">
        <f t="shared" si="16"/>
        <v>D</v>
      </c>
      <c r="U124" s="57" t="str">
        <f t="shared" si="17"/>
        <v>D</v>
      </c>
      <c r="V124" s="70"/>
      <c r="W124" s="11"/>
      <c r="X124" s="11"/>
      <c r="Y124" s="9"/>
      <c r="Z124" s="1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11"/>
      <c r="AM124" s="11"/>
      <c r="AN124" s="11"/>
    </row>
    <row r="125" spans="1:40" ht="15" customHeight="1" thickBot="1" x14ac:dyDescent="0.25">
      <c r="A125" s="54">
        <v>123</v>
      </c>
      <c r="B125" s="66" t="s">
        <v>174</v>
      </c>
      <c r="C125" s="76">
        <v>2012</v>
      </c>
      <c r="D125" s="67" t="s">
        <v>119</v>
      </c>
      <c r="E125" s="68">
        <v>165</v>
      </c>
      <c r="F125" s="68">
        <v>213</v>
      </c>
      <c r="G125" s="68">
        <v>258</v>
      </c>
      <c r="H125" s="69">
        <v>12.52</v>
      </c>
      <c r="I125" s="68">
        <v>196</v>
      </c>
      <c r="J125" s="57">
        <f t="shared" si="9"/>
        <v>0</v>
      </c>
      <c r="K125" s="57">
        <f t="shared" si="10"/>
        <v>0</v>
      </c>
      <c r="L125" s="57">
        <f t="shared" si="11"/>
        <v>0</v>
      </c>
      <c r="M125" s="57">
        <f t="shared" si="12"/>
        <v>11.102</v>
      </c>
      <c r="N125" s="57">
        <f t="shared" si="13"/>
        <v>10.8</v>
      </c>
      <c r="O125" s="57">
        <f t="shared" si="14"/>
        <v>21.902000000000001</v>
      </c>
      <c r="P125" s="57" t="str">
        <f t="shared" si="15"/>
        <v>D</v>
      </c>
      <c r="Q125" s="57" t="str">
        <f t="shared" si="15"/>
        <v>D</v>
      </c>
      <c r="R125" s="57" t="str">
        <f t="shared" si="16"/>
        <v>D</v>
      </c>
      <c r="S125" s="57" t="str">
        <f t="shared" si="16"/>
        <v>D</v>
      </c>
      <c r="T125" s="57" t="str">
        <f t="shared" si="16"/>
        <v>D</v>
      </c>
      <c r="U125" s="57" t="str">
        <f t="shared" si="17"/>
        <v>D</v>
      </c>
      <c r="V125" s="70"/>
      <c r="W125" s="11"/>
      <c r="X125" s="11"/>
      <c r="Y125" s="7"/>
      <c r="Z125" s="8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11"/>
      <c r="AM125" s="11"/>
      <c r="AN125" s="11"/>
    </row>
    <row r="126" spans="1:40" ht="15" customHeight="1" thickBot="1" x14ac:dyDescent="0.25">
      <c r="A126" s="54">
        <v>124</v>
      </c>
      <c r="B126" s="66" t="s">
        <v>175</v>
      </c>
      <c r="C126" s="76">
        <v>2012</v>
      </c>
      <c r="D126" s="67" t="s">
        <v>144</v>
      </c>
      <c r="E126" s="68">
        <v>152</v>
      </c>
      <c r="F126" s="68">
        <v>203</v>
      </c>
      <c r="G126" s="68">
        <v>262</v>
      </c>
      <c r="H126" s="69">
        <v>10.6</v>
      </c>
      <c r="I126" s="68">
        <v>213</v>
      </c>
      <c r="J126" s="57">
        <f t="shared" si="9"/>
        <v>0</v>
      </c>
      <c r="K126" s="57">
        <f t="shared" si="10"/>
        <v>0</v>
      </c>
      <c r="L126" s="57">
        <f t="shared" si="11"/>
        <v>0</v>
      </c>
      <c r="M126" s="57">
        <f t="shared" si="12"/>
        <v>0</v>
      </c>
      <c r="N126" s="57">
        <f t="shared" si="13"/>
        <v>26.1</v>
      </c>
      <c r="O126" s="57">
        <f t="shared" si="14"/>
        <v>26.1</v>
      </c>
      <c r="P126" s="57" t="str">
        <f t="shared" si="15"/>
        <v>D</v>
      </c>
      <c r="Q126" s="57" t="str">
        <f t="shared" si="15"/>
        <v>D</v>
      </c>
      <c r="R126" s="57" t="str">
        <f t="shared" si="16"/>
        <v>D</v>
      </c>
      <c r="S126" s="57" t="str">
        <f t="shared" si="16"/>
        <v>D</v>
      </c>
      <c r="T126" s="57" t="str">
        <f t="shared" si="16"/>
        <v>D</v>
      </c>
      <c r="U126" s="57" t="str">
        <f t="shared" si="17"/>
        <v>D</v>
      </c>
      <c r="V126" s="70"/>
      <c r="W126" s="11"/>
      <c r="X126" s="11"/>
      <c r="Y126" s="9"/>
      <c r="Z126" s="1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11"/>
      <c r="AM126" s="11"/>
      <c r="AN126" s="11"/>
    </row>
    <row r="127" spans="1:40" ht="15" customHeight="1" thickBot="1" x14ac:dyDescent="0.25">
      <c r="A127" s="54">
        <v>125</v>
      </c>
      <c r="B127" s="66" t="s">
        <v>176</v>
      </c>
      <c r="C127" s="76">
        <v>2011</v>
      </c>
      <c r="D127" s="67" t="s">
        <v>47</v>
      </c>
      <c r="E127" s="68">
        <v>166</v>
      </c>
      <c r="F127" s="68">
        <v>220</v>
      </c>
      <c r="G127" s="68">
        <v>266</v>
      </c>
      <c r="H127" s="69">
        <v>11.4</v>
      </c>
      <c r="I127" s="68">
        <v>189</v>
      </c>
      <c r="J127" s="57">
        <f t="shared" si="9"/>
        <v>0</v>
      </c>
      <c r="K127" s="57">
        <f t="shared" si="10"/>
        <v>0</v>
      </c>
      <c r="L127" s="57">
        <f t="shared" si="11"/>
        <v>0</v>
      </c>
      <c r="M127" s="57">
        <f t="shared" si="12"/>
        <v>4.2700000000000067</v>
      </c>
      <c r="N127" s="57">
        <f t="shared" si="13"/>
        <v>4.5</v>
      </c>
      <c r="O127" s="57">
        <f t="shared" si="14"/>
        <v>8.7700000000000067</v>
      </c>
      <c r="P127" s="57" t="str">
        <f t="shared" si="15"/>
        <v>D</v>
      </c>
      <c r="Q127" s="57" t="str">
        <f t="shared" si="15"/>
        <v>D</v>
      </c>
      <c r="R127" s="57" t="str">
        <f t="shared" si="16"/>
        <v>D</v>
      </c>
      <c r="S127" s="57" t="str">
        <f t="shared" si="16"/>
        <v>D</v>
      </c>
      <c r="T127" s="57" t="str">
        <f t="shared" si="16"/>
        <v>D</v>
      </c>
      <c r="U127" s="57" t="str">
        <f t="shared" si="17"/>
        <v>D</v>
      </c>
      <c r="V127" s="70"/>
      <c r="W127" s="11"/>
      <c r="X127" s="11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11"/>
      <c r="AM127" s="11"/>
      <c r="AN127" s="11"/>
    </row>
    <row r="128" spans="1:40" ht="15" customHeight="1" thickBot="1" x14ac:dyDescent="0.25">
      <c r="A128" s="54">
        <v>126</v>
      </c>
      <c r="B128" s="66" t="s">
        <v>177</v>
      </c>
      <c r="C128" s="76">
        <v>2011</v>
      </c>
      <c r="D128" s="67" t="s">
        <v>149</v>
      </c>
      <c r="E128" s="68">
        <v>164</v>
      </c>
      <c r="F128" s="68">
        <v>217</v>
      </c>
      <c r="G128" s="68">
        <v>266</v>
      </c>
      <c r="H128" s="69">
        <v>10.42</v>
      </c>
      <c r="I128" s="68">
        <v>195</v>
      </c>
      <c r="J128" s="57">
        <f t="shared" si="9"/>
        <v>0</v>
      </c>
      <c r="K128" s="57">
        <f t="shared" si="10"/>
        <v>0</v>
      </c>
      <c r="L128" s="57">
        <f t="shared" si="11"/>
        <v>0</v>
      </c>
      <c r="M128" s="57">
        <f t="shared" si="12"/>
        <v>0</v>
      </c>
      <c r="N128" s="57">
        <f t="shared" si="13"/>
        <v>9.9</v>
      </c>
      <c r="O128" s="57">
        <f t="shared" si="14"/>
        <v>9.9</v>
      </c>
      <c r="P128" s="57" t="str">
        <f t="shared" si="15"/>
        <v>D</v>
      </c>
      <c r="Q128" s="57" t="str">
        <f t="shared" si="15"/>
        <v>D</v>
      </c>
      <c r="R128" s="57" t="str">
        <f t="shared" si="16"/>
        <v>D</v>
      </c>
      <c r="S128" s="57" t="str">
        <f t="shared" si="16"/>
        <v>D</v>
      </c>
      <c r="T128" s="57" t="str">
        <f t="shared" si="16"/>
        <v>D</v>
      </c>
      <c r="U128" s="57" t="str">
        <f t="shared" si="17"/>
        <v>D</v>
      </c>
      <c r="V128" s="70"/>
      <c r="W128" s="11"/>
      <c r="X128" s="11"/>
      <c r="Y128" s="9"/>
      <c r="Z128" s="1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11"/>
      <c r="AM128" s="11"/>
      <c r="AN128" s="11"/>
    </row>
    <row r="129" spans="1:40" ht="15" customHeight="1" thickBot="1" x14ac:dyDescent="0.25">
      <c r="A129" s="54">
        <v>127</v>
      </c>
      <c r="B129" s="66" t="s">
        <v>178</v>
      </c>
      <c r="C129" s="76">
        <v>2012</v>
      </c>
      <c r="D129" s="67" t="s">
        <v>76</v>
      </c>
      <c r="E129" s="68">
        <v>157</v>
      </c>
      <c r="F129" s="68">
        <v>208</v>
      </c>
      <c r="G129" s="68">
        <v>258</v>
      </c>
      <c r="H129" s="69">
        <v>11.9</v>
      </c>
      <c r="I129" s="68">
        <v>204</v>
      </c>
      <c r="J129" s="57">
        <f t="shared" si="9"/>
        <v>0</v>
      </c>
      <c r="K129" s="57">
        <f t="shared" si="10"/>
        <v>0</v>
      </c>
      <c r="L129" s="57">
        <f t="shared" si="11"/>
        <v>0</v>
      </c>
      <c r="M129" s="57">
        <f t="shared" si="12"/>
        <v>7.3200000000000065</v>
      </c>
      <c r="N129" s="57">
        <f t="shared" si="13"/>
        <v>18</v>
      </c>
      <c r="O129" s="57">
        <f t="shared" si="14"/>
        <v>25.320000000000007</v>
      </c>
      <c r="P129" s="57" t="str">
        <f t="shared" si="15"/>
        <v>D</v>
      </c>
      <c r="Q129" s="57" t="str">
        <f t="shared" si="15"/>
        <v>D</v>
      </c>
      <c r="R129" s="57" t="str">
        <f t="shared" si="16"/>
        <v>D</v>
      </c>
      <c r="S129" s="57" t="str">
        <f t="shared" si="16"/>
        <v>D</v>
      </c>
      <c r="T129" s="57" t="str">
        <f t="shared" si="16"/>
        <v>D</v>
      </c>
      <c r="U129" s="57" t="str">
        <f t="shared" si="17"/>
        <v>D</v>
      </c>
      <c r="V129" s="70"/>
      <c r="W129" s="11"/>
      <c r="X129" s="11"/>
      <c r="Y129" s="9"/>
      <c r="Z129" s="1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11"/>
      <c r="AM129" s="11"/>
      <c r="AN129" s="11"/>
    </row>
    <row r="130" spans="1:40" ht="15" customHeight="1" thickBot="1" x14ac:dyDescent="0.25">
      <c r="A130" s="54">
        <v>128</v>
      </c>
      <c r="B130" s="66" t="s">
        <v>179</v>
      </c>
      <c r="C130" s="76">
        <v>2011</v>
      </c>
      <c r="D130" s="67" t="s">
        <v>58</v>
      </c>
      <c r="E130" s="68">
        <v>162</v>
      </c>
      <c r="F130" s="68">
        <v>211</v>
      </c>
      <c r="G130" s="68">
        <v>262</v>
      </c>
      <c r="H130" s="69">
        <v>9.1999999999999993</v>
      </c>
      <c r="I130" s="68">
        <v>207</v>
      </c>
      <c r="J130" s="57">
        <f t="shared" si="9"/>
        <v>0</v>
      </c>
      <c r="K130" s="57">
        <f t="shared" si="10"/>
        <v>0</v>
      </c>
      <c r="L130" s="57">
        <f t="shared" si="11"/>
        <v>0</v>
      </c>
      <c r="M130" s="57">
        <f t="shared" si="12"/>
        <v>0</v>
      </c>
      <c r="N130" s="57">
        <f t="shared" si="13"/>
        <v>20.7</v>
      </c>
      <c r="O130" s="57">
        <f t="shared" si="14"/>
        <v>20.7</v>
      </c>
      <c r="P130" s="57" t="str">
        <f t="shared" si="15"/>
        <v>D</v>
      </c>
      <c r="Q130" s="57" t="str">
        <f t="shared" si="15"/>
        <v>D</v>
      </c>
      <c r="R130" s="57" t="str">
        <f t="shared" si="16"/>
        <v>D</v>
      </c>
      <c r="S130" s="57" t="str">
        <f t="shared" si="16"/>
        <v>D</v>
      </c>
      <c r="T130" s="57" t="str">
        <f t="shared" si="16"/>
        <v>D</v>
      </c>
      <c r="U130" s="57" t="str">
        <f t="shared" si="17"/>
        <v>D</v>
      </c>
      <c r="V130" s="70"/>
      <c r="W130" s="11"/>
      <c r="X130" s="11"/>
      <c r="Y130" s="7"/>
      <c r="Z130" s="8"/>
      <c r="AA130" s="12"/>
      <c r="AB130" s="12"/>
      <c r="AC130" s="12"/>
      <c r="AD130" s="12"/>
      <c r="AE130" s="12"/>
      <c r="AF130" s="12"/>
      <c r="AG130" s="28"/>
      <c r="AH130" s="28"/>
      <c r="AI130" s="28"/>
      <c r="AJ130" s="28"/>
      <c r="AK130" s="9"/>
      <c r="AL130" s="11"/>
      <c r="AM130" s="11"/>
      <c r="AN130" s="11"/>
    </row>
    <row r="131" spans="1:40" ht="15" customHeight="1" thickBot="1" x14ac:dyDescent="0.25">
      <c r="A131" s="54">
        <v>129</v>
      </c>
      <c r="B131" s="66" t="s">
        <v>180</v>
      </c>
      <c r="C131" s="76">
        <v>2011</v>
      </c>
      <c r="D131" s="67" t="s">
        <v>17</v>
      </c>
      <c r="E131" s="68">
        <v>167</v>
      </c>
      <c r="F131" s="68">
        <v>215</v>
      </c>
      <c r="G131" s="68">
        <v>262</v>
      </c>
      <c r="H131" s="69">
        <v>9.6</v>
      </c>
      <c r="I131" s="68">
        <v>200</v>
      </c>
      <c r="J131" s="57">
        <f t="shared" ref="J131:J194" si="18">MAX(0,(E131-170)*3.7)*0.5</f>
        <v>0</v>
      </c>
      <c r="K131" s="57">
        <f t="shared" ref="K131:K194" si="19">MAX(0,(F131-221)*2.9)*0.5</f>
        <v>0</v>
      </c>
      <c r="L131" s="57">
        <f t="shared" ref="L131:L194" si="20">MAX(0,(G131-276)*1.9)</f>
        <v>0</v>
      </c>
      <c r="M131" s="57">
        <f t="shared" ref="M131:M194" si="21">MAX(0,(H131-10.7)*6.1)</f>
        <v>0</v>
      </c>
      <c r="N131" s="57">
        <f t="shared" ref="N131:N194" si="22">+MAX(0,(I131-184)*0.9)</f>
        <v>14.4</v>
      </c>
      <c r="O131" s="57">
        <f t="shared" ref="O131:O194" si="23">+SUM(J131:N131)</f>
        <v>14.4</v>
      </c>
      <c r="P131" s="57" t="str">
        <f t="shared" ref="P131:Q194" si="24">IF(J131&gt;=1.5*65*0.5,"A",IF(J131&gt;=1.5*50*0.5,"B",IF(J131&gt;=1.5*40*0.5,"C","D")))</f>
        <v>D</v>
      </c>
      <c r="Q131" s="57" t="str">
        <f t="shared" si="24"/>
        <v>D</v>
      </c>
      <c r="R131" s="57" t="str">
        <f t="shared" ref="R131:T194" si="25">IF(L131&gt;=65,"A",IF(L131&gt;=50,"B",IF(L131&gt;=40,"C","D")))</f>
        <v>D</v>
      </c>
      <c r="S131" s="57" t="str">
        <f t="shared" si="25"/>
        <v>D</v>
      </c>
      <c r="T131" s="57" t="str">
        <f t="shared" si="25"/>
        <v>D</v>
      </c>
      <c r="U131" s="57" t="str">
        <f t="shared" ref="U131:U194" si="26">+IF(O131&gt;=(0.5+0.5+1+1+1)*65,"A",IF(O131&gt;=(0.5+0.5+1+1+1)*50,"B",IF(O131&gt;=(0.5+0.5+1+1+1)*40,"C","D")))</f>
        <v>D</v>
      </c>
      <c r="V131" s="70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1:40" ht="15" customHeight="1" thickBot="1" x14ac:dyDescent="0.25">
      <c r="A132" s="54">
        <v>130</v>
      </c>
      <c r="B132" s="66" t="s">
        <v>33</v>
      </c>
      <c r="C132" s="76">
        <v>2011</v>
      </c>
      <c r="D132" s="67" t="s">
        <v>96</v>
      </c>
      <c r="E132" s="68">
        <v>160</v>
      </c>
      <c r="F132" s="68">
        <v>205</v>
      </c>
      <c r="G132" s="68">
        <v>260</v>
      </c>
      <c r="H132" s="69">
        <v>9.1</v>
      </c>
      <c r="I132" s="68">
        <v>213</v>
      </c>
      <c r="J132" s="57">
        <f t="shared" si="18"/>
        <v>0</v>
      </c>
      <c r="K132" s="57">
        <f t="shared" si="19"/>
        <v>0</v>
      </c>
      <c r="L132" s="57">
        <f t="shared" si="20"/>
        <v>0</v>
      </c>
      <c r="M132" s="57">
        <f t="shared" si="21"/>
        <v>0</v>
      </c>
      <c r="N132" s="57">
        <f t="shared" si="22"/>
        <v>26.1</v>
      </c>
      <c r="O132" s="57">
        <f t="shared" si="23"/>
        <v>26.1</v>
      </c>
      <c r="P132" s="57" t="str">
        <f t="shared" si="24"/>
        <v>D</v>
      </c>
      <c r="Q132" s="57" t="str">
        <f t="shared" si="24"/>
        <v>D</v>
      </c>
      <c r="R132" s="57" t="str">
        <f t="shared" si="25"/>
        <v>D</v>
      </c>
      <c r="S132" s="57" t="str">
        <f t="shared" si="25"/>
        <v>D</v>
      </c>
      <c r="T132" s="57" t="str">
        <f t="shared" si="25"/>
        <v>D</v>
      </c>
      <c r="U132" s="57" t="str">
        <f t="shared" si="26"/>
        <v>D</v>
      </c>
      <c r="V132" s="70"/>
      <c r="W132" s="11"/>
      <c r="X132" s="11"/>
      <c r="Y132" s="9"/>
      <c r="Z132" s="1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11"/>
      <c r="AM132" s="11"/>
      <c r="AN132" s="11"/>
    </row>
    <row r="133" spans="1:40" ht="15" customHeight="1" thickBot="1" x14ac:dyDescent="0.25">
      <c r="A133" s="54">
        <v>131</v>
      </c>
      <c r="B133" s="66" t="s">
        <v>181</v>
      </c>
      <c r="C133" s="76">
        <v>2011</v>
      </c>
      <c r="D133" s="67" t="s">
        <v>134</v>
      </c>
      <c r="E133" s="68">
        <v>152</v>
      </c>
      <c r="F133" s="68">
        <v>198</v>
      </c>
      <c r="G133" s="68">
        <v>258</v>
      </c>
      <c r="H133" s="69">
        <v>12</v>
      </c>
      <c r="I133" s="68">
        <v>210</v>
      </c>
      <c r="J133" s="57">
        <f t="shared" si="18"/>
        <v>0</v>
      </c>
      <c r="K133" s="57">
        <f t="shared" si="19"/>
        <v>0</v>
      </c>
      <c r="L133" s="57">
        <f t="shared" si="20"/>
        <v>0</v>
      </c>
      <c r="M133" s="57">
        <f t="shared" si="21"/>
        <v>7.9300000000000042</v>
      </c>
      <c r="N133" s="57">
        <f t="shared" si="22"/>
        <v>23.400000000000002</v>
      </c>
      <c r="O133" s="57">
        <f t="shared" si="23"/>
        <v>31.330000000000005</v>
      </c>
      <c r="P133" s="57" t="str">
        <f t="shared" si="24"/>
        <v>D</v>
      </c>
      <c r="Q133" s="57" t="str">
        <f t="shared" si="24"/>
        <v>D</v>
      </c>
      <c r="R133" s="57" t="str">
        <f t="shared" si="25"/>
        <v>D</v>
      </c>
      <c r="S133" s="57" t="str">
        <f t="shared" si="25"/>
        <v>D</v>
      </c>
      <c r="T133" s="57" t="str">
        <f t="shared" si="25"/>
        <v>D</v>
      </c>
      <c r="U133" s="57" t="str">
        <f t="shared" si="26"/>
        <v>D</v>
      </c>
      <c r="V133" s="70"/>
      <c r="W133" s="11"/>
      <c r="X133" s="11"/>
      <c r="Y133" s="9"/>
      <c r="Z133" s="1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11"/>
      <c r="AM133" s="11"/>
      <c r="AN133" s="11"/>
    </row>
    <row r="134" spans="1:40" ht="15" customHeight="1" thickBot="1" x14ac:dyDescent="0.25">
      <c r="A134" s="54">
        <v>132</v>
      </c>
      <c r="B134" s="66" t="s">
        <v>182</v>
      </c>
      <c r="C134" s="76">
        <v>2012</v>
      </c>
      <c r="D134" s="67" t="s">
        <v>58</v>
      </c>
      <c r="E134" s="68">
        <v>164</v>
      </c>
      <c r="F134" s="68">
        <v>217</v>
      </c>
      <c r="G134" s="68">
        <v>264</v>
      </c>
      <c r="H134" s="69">
        <v>11.53</v>
      </c>
      <c r="I134" s="68">
        <v>190</v>
      </c>
      <c r="J134" s="57">
        <f t="shared" si="18"/>
        <v>0</v>
      </c>
      <c r="K134" s="57">
        <f t="shared" si="19"/>
        <v>0</v>
      </c>
      <c r="L134" s="57">
        <f t="shared" si="20"/>
        <v>0</v>
      </c>
      <c r="M134" s="57">
        <f t="shared" si="21"/>
        <v>5.0629999999999997</v>
      </c>
      <c r="N134" s="57">
        <f t="shared" si="22"/>
        <v>5.4</v>
      </c>
      <c r="O134" s="57">
        <f t="shared" si="23"/>
        <v>10.463000000000001</v>
      </c>
      <c r="P134" s="57" t="str">
        <f t="shared" si="24"/>
        <v>D</v>
      </c>
      <c r="Q134" s="57" t="str">
        <f t="shared" si="24"/>
        <v>D</v>
      </c>
      <c r="R134" s="57" t="str">
        <f t="shared" si="25"/>
        <v>D</v>
      </c>
      <c r="S134" s="57" t="str">
        <f t="shared" si="25"/>
        <v>D</v>
      </c>
      <c r="T134" s="57" t="str">
        <f t="shared" si="25"/>
        <v>D</v>
      </c>
      <c r="U134" s="57" t="str">
        <f t="shared" si="26"/>
        <v>D</v>
      </c>
      <c r="V134" s="70"/>
      <c r="W134" s="11"/>
      <c r="X134" s="11"/>
      <c r="Y134" s="9"/>
      <c r="Z134" s="1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11"/>
      <c r="AM134" s="11"/>
      <c r="AN134" s="11"/>
    </row>
    <row r="135" spans="1:40" ht="15" customHeight="1" thickBot="1" x14ac:dyDescent="0.25">
      <c r="A135" s="54">
        <v>133</v>
      </c>
      <c r="B135" s="66" t="s">
        <v>183</v>
      </c>
      <c r="C135" s="76">
        <v>2011</v>
      </c>
      <c r="D135" s="67" t="s">
        <v>80</v>
      </c>
      <c r="E135" s="68">
        <v>164</v>
      </c>
      <c r="F135" s="68">
        <v>216</v>
      </c>
      <c r="G135" s="68">
        <v>266</v>
      </c>
      <c r="H135" s="69">
        <v>12.55</v>
      </c>
      <c r="I135" s="68">
        <v>183</v>
      </c>
      <c r="J135" s="57">
        <f t="shared" si="18"/>
        <v>0</v>
      </c>
      <c r="K135" s="57">
        <f t="shared" si="19"/>
        <v>0</v>
      </c>
      <c r="L135" s="57">
        <f t="shared" si="20"/>
        <v>0</v>
      </c>
      <c r="M135" s="57">
        <f t="shared" si="21"/>
        <v>11.285000000000007</v>
      </c>
      <c r="N135" s="57">
        <f t="shared" si="22"/>
        <v>0</v>
      </c>
      <c r="O135" s="57">
        <f t="shared" si="23"/>
        <v>11.285000000000007</v>
      </c>
      <c r="P135" s="57" t="str">
        <f t="shared" si="24"/>
        <v>D</v>
      </c>
      <c r="Q135" s="57" t="str">
        <f t="shared" si="24"/>
        <v>D</v>
      </c>
      <c r="R135" s="57" t="str">
        <f t="shared" si="25"/>
        <v>D</v>
      </c>
      <c r="S135" s="57" t="str">
        <f t="shared" si="25"/>
        <v>D</v>
      </c>
      <c r="T135" s="57" t="str">
        <f t="shared" si="25"/>
        <v>D</v>
      </c>
      <c r="U135" s="57" t="str">
        <f t="shared" si="26"/>
        <v>D</v>
      </c>
      <c r="V135" s="70"/>
      <c r="W135" s="11"/>
      <c r="X135" s="11"/>
      <c r="Y135" s="9"/>
      <c r="Z135" s="1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11"/>
      <c r="AM135" s="11"/>
      <c r="AN135" s="11"/>
    </row>
    <row r="136" spans="1:40" ht="15" customHeight="1" thickBot="1" x14ac:dyDescent="0.25">
      <c r="A136" s="54">
        <v>134</v>
      </c>
      <c r="B136" s="66" t="s">
        <v>184</v>
      </c>
      <c r="C136" s="76">
        <v>2011</v>
      </c>
      <c r="D136" s="67" t="s">
        <v>51</v>
      </c>
      <c r="E136" s="68">
        <v>163</v>
      </c>
      <c r="F136" s="68">
        <v>206</v>
      </c>
      <c r="G136" s="68">
        <v>252</v>
      </c>
      <c r="H136" s="69">
        <v>16.3</v>
      </c>
      <c r="I136" s="68">
        <v>175</v>
      </c>
      <c r="J136" s="57">
        <f t="shared" si="18"/>
        <v>0</v>
      </c>
      <c r="K136" s="57">
        <f t="shared" si="19"/>
        <v>0</v>
      </c>
      <c r="L136" s="57">
        <f t="shared" si="20"/>
        <v>0</v>
      </c>
      <c r="M136" s="57">
        <f t="shared" si="21"/>
        <v>34.160000000000004</v>
      </c>
      <c r="N136" s="57">
        <f t="shared" si="22"/>
        <v>0</v>
      </c>
      <c r="O136" s="57">
        <f t="shared" si="23"/>
        <v>34.160000000000004</v>
      </c>
      <c r="P136" s="57" t="str">
        <f t="shared" si="24"/>
        <v>D</v>
      </c>
      <c r="Q136" s="57" t="str">
        <f t="shared" si="24"/>
        <v>D</v>
      </c>
      <c r="R136" s="57" t="str">
        <f t="shared" si="25"/>
        <v>D</v>
      </c>
      <c r="S136" s="57" t="str">
        <f t="shared" si="25"/>
        <v>D</v>
      </c>
      <c r="T136" s="57" t="str">
        <f t="shared" si="25"/>
        <v>D</v>
      </c>
      <c r="U136" s="57" t="str">
        <f t="shared" si="26"/>
        <v>D</v>
      </c>
      <c r="V136" s="70"/>
      <c r="W136" s="11"/>
      <c r="X136" s="11"/>
      <c r="Y136" s="9"/>
      <c r="Z136" s="1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11"/>
      <c r="AM136" s="11"/>
      <c r="AN136" s="11"/>
    </row>
    <row r="137" spans="1:40" ht="15" customHeight="1" thickBot="1" x14ac:dyDescent="0.25">
      <c r="A137" s="54">
        <v>135</v>
      </c>
      <c r="B137" s="66" t="s">
        <v>185</v>
      </c>
      <c r="C137" s="76">
        <v>2011</v>
      </c>
      <c r="D137" s="67" t="s">
        <v>16</v>
      </c>
      <c r="E137" s="68">
        <v>171</v>
      </c>
      <c r="F137" s="68">
        <v>223</v>
      </c>
      <c r="G137" s="68">
        <v>260</v>
      </c>
      <c r="H137" s="69">
        <v>11.78</v>
      </c>
      <c r="I137" s="68">
        <v>175</v>
      </c>
      <c r="J137" s="57">
        <f t="shared" si="18"/>
        <v>1.85</v>
      </c>
      <c r="K137" s="57">
        <f t="shared" si="19"/>
        <v>2.9</v>
      </c>
      <c r="L137" s="57">
        <f t="shared" si="20"/>
        <v>0</v>
      </c>
      <c r="M137" s="57">
        <f t="shared" si="21"/>
        <v>6.5880000000000001</v>
      </c>
      <c r="N137" s="57">
        <f t="shared" si="22"/>
        <v>0</v>
      </c>
      <c r="O137" s="57">
        <f t="shared" si="23"/>
        <v>11.338000000000001</v>
      </c>
      <c r="P137" s="57" t="str">
        <f t="shared" si="24"/>
        <v>D</v>
      </c>
      <c r="Q137" s="57" t="str">
        <f t="shared" si="24"/>
        <v>D</v>
      </c>
      <c r="R137" s="57" t="str">
        <f t="shared" si="25"/>
        <v>D</v>
      </c>
      <c r="S137" s="57" t="str">
        <f t="shared" si="25"/>
        <v>D</v>
      </c>
      <c r="T137" s="57" t="str">
        <f t="shared" si="25"/>
        <v>D</v>
      </c>
      <c r="U137" s="57" t="str">
        <f t="shared" si="26"/>
        <v>D</v>
      </c>
      <c r="V137" s="70"/>
      <c r="W137" s="11"/>
      <c r="X137" s="11"/>
      <c r="Y137" s="9"/>
      <c r="Z137" s="1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11"/>
      <c r="AM137" s="11"/>
      <c r="AN137" s="11"/>
    </row>
    <row r="138" spans="1:40" ht="15" customHeight="1" thickBot="1" x14ac:dyDescent="0.25">
      <c r="A138" s="54">
        <v>136</v>
      </c>
      <c r="B138" s="66" t="s">
        <v>186</v>
      </c>
      <c r="C138" s="76">
        <v>2011</v>
      </c>
      <c r="D138" s="67" t="s">
        <v>78</v>
      </c>
      <c r="E138" s="68">
        <v>158</v>
      </c>
      <c r="F138" s="68">
        <v>208</v>
      </c>
      <c r="G138" s="68">
        <v>264</v>
      </c>
      <c r="H138" s="69">
        <v>14.3</v>
      </c>
      <c r="I138" s="68">
        <v>183</v>
      </c>
      <c r="J138" s="57">
        <f t="shared" si="18"/>
        <v>0</v>
      </c>
      <c r="K138" s="57">
        <f t="shared" si="19"/>
        <v>0</v>
      </c>
      <c r="L138" s="57">
        <f t="shared" si="20"/>
        <v>0</v>
      </c>
      <c r="M138" s="57">
        <f t="shared" si="21"/>
        <v>21.960000000000008</v>
      </c>
      <c r="N138" s="57">
        <f t="shared" si="22"/>
        <v>0</v>
      </c>
      <c r="O138" s="57">
        <f t="shared" si="23"/>
        <v>21.960000000000008</v>
      </c>
      <c r="P138" s="57" t="str">
        <f t="shared" si="24"/>
        <v>D</v>
      </c>
      <c r="Q138" s="57" t="str">
        <f t="shared" si="24"/>
        <v>D</v>
      </c>
      <c r="R138" s="57" t="str">
        <f t="shared" si="25"/>
        <v>D</v>
      </c>
      <c r="S138" s="57" t="str">
        <f t="shared" si="25"/>
        <v>D</v>
      </c>
      <c r="T138" s="57" t="str">
        <f t="shared" si="25"/>
        <v>D</v>
      </c>
      <c r="U138" s="57" t="str">
        <f t="shared" si="26"/>
        <v>D</v>
      </c>
      <c r="V138" s="70"/>
      <c r="W138" s="11"/>
      <c r="X138" s="11"/>
      <c r="Y138" s="9"/>
      <c r="Z138" s="1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11"/>
      <c r="AM138" s="11"/>
      <c r="AN138" s="11"/>
    </row>
    <row r="139" spans="1:40" ht="15" customHeight="1" thickBot="1" x14ac:dyDescent="0.25">
      <c r="A139" s="54">
        <v>137</v>
      </c>
      <c r="B139" s="66" t="s">
        <v>187</v>
      </c>
      <c r="C139" s="76">
        <v>2011</v>
      </c>
      <c r="D139" s="67" t="s">
        <v>149</v>
      </c>
      <c r="E139" s="68">
        <v>161</v>
      </c>
      <c r="F139" s="68">
        <v>211</v>
      </c>
      <c r="G139" s="68">
        <v>260</v>
      </c>
      <c r="H139" s="69">
        <v>11.2</v>
      </c>
      <c r="I139" s="68">
        <v>197</v>
      </c>
      <c r="J139" s="57">
        <f t="shared" si="18"/>
        <v>0</v>
      </c>
      <c r="K139" s="57">
        <f t="shared" si="19"/>
        <v>0</v>
      </c>
      <c r="L139" s="57">
        <f t="shared" si="20"/>
        <v>0</v>
      </c>
      <c r="M139" s="57">
        <f t="shared" si="21"/>
        <v>3.05</v>
      </c>
      <c r="N139" s="57">
        <f t="shared" si="22"/>
        <v>11.700000000000001</v>
      </c>
      <c r="O139" s="57">
        <f t="shared" si="23"/>
        <v>14.75</v>
      </c>
      <c r="P139" s="57" t="str">
        <f t="shared" si="24"/>
        <v>D</v>
      </c>
      <c r="Q139" s="57" t="str">
        <f t="shared" si="24"/>
        <v>D</v>
      </c>
      <c r="R139" s="57" t="str">
        <f t="shared" si="25"/>
        <v>D</v>
      </c>
      <c r="S139" s="57" t="str">
        <f t="shared" si="25"/>
        <v>D</v>
      </c>
      <c r="T139" s="57" t="str">
        <f t="shared" si="25"/>
        <v>D</v>
      </c>
      <c r="U139" s="57" t="str">
        <f t="shared" si="26"/>
        <v>D</v>
      </c>
      <c r="V139" s="70"/>
      <c r="W139" s="11"/>
      <c r="X139" s="11"/>
      <c r="Y139" s="9"/>
      <c r="Z139" s="1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11"/>
      <c r="AM139" s="11"/>
      <c r="AN139" s="11"/>
    </row>
    <row r="140" spans="1:40" ht="15" customHeight="1" thickBot="1" x14ac:dyDescent="0.25">
      <c r="A140" s="54">
        <v>138</v>
      </c>
      <c r="B140" s="66" t="s">
        <v>188</v>
      </c>
      <c r="C140" s="76">
        <v>2012</v>
      </c>
      <c r="D140" s="67" t="s">
        <v>91</v>
      </c>
      <c r="E140" s="68">
        <v>154</v>
      </c>
      <c r="F140" s="68">
        <v>204</v>
      </c>
      <c r="G140" s="68">
        <v>256</v>
      </c>
      <c r="H140" s="69">
        <v>9.4</v>
      </c>
      <c r="I140" s="68">
        <v>216</v>
      </c>
      <c r="J140" s="57">
        <f t="shared" si="18"/>
        <v>0</v>
      </c>
      <c r="K140" s="57">
        <f t="shared" si="19"/>
        <v>0</v>
      </c>
      <c r="L140" s="57">
        <f t="shared" si="20"/>
        <v>0</v>
      </c>
      <c r="M140" s="57">
        <f t="shared" si="21"/>
        <v>0</v>
      </c>
      <c r="N140" s="57">
        <f t="shared" si="22"/>
        <v>28.8</v>
      </c>
      <c r="O140" s="57">
        <f t="shared" si="23"/>
        <v>28.8</v>
      </c>
      <c r="P140" s="57" t="str">
        <f t="shared" si="24"/>
        <v>D</v>
      </c>
      <c r="Q140" s="57" t="str">
        <f t="shared" si="24"/>
        <v>D</v>
      </c>
      <c r="R140" s="57" t="str">
        <f t="shared" si="25"/>
        <v>D</v>
      </c>
      <c r="S140" s="57" t="str">
        <f t="shared" si="25"/>
        <v>D</v>
      </c>
      <c r="T140" s="57" t="str">
        <f t="shared" si="25"/>
        <v>D</v>
      </c>
      <c r="U140" s="57" t="str">
        <f t="shared" si="26"/>
        <v>D</v>
      </c>
      <c r="V140" s="70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</row>
    <row r="141" spans="1:40" ht="15" customHeight="1" thickBot="1" x14ac:dyDescent="0.25">
      <c r="A141" s="54">
        <v>139</v>
      </c>
      <c r="B141" s="66" t="s">
        <v>189</v>
      </c>
      <c r="C141" s="76">
        <v>2011</v>
      </c>
      <c r="D141" s="67" t="s">
        <v>58</v>
      </c>
      <c r="E141" s="68">
        <v>172</v>
      </c>
      <c r="F141" s="68">
        <v>227</v>
      </c>
      <c r="G141" s="68">
        <v>266</v>
      </c>
      <c r="H141" s="69">
        <v>9.64</v>
      </c>
      <c r="I141" s="68">
        <v>175</v>
      </c>
      <c r="J141" s="57">
        <f t="shared" si="18"/>
        <v>3.7</v>
      </c>
      <c r="K141" s="57">
        <f t="shared" si="19"/>
        <v>8.6999999999999993</v>
      </c>
      <c r="L141" s="57">
        <f t="shared" si="20"/>
        <v>0</v>
      </c>
      <c r="M141" s="57">
        <f t="shared" si="21"/>
        <v>0</v>
      </c>
      <c r="N141" s="57">
        <f t="shared" si="22"/>
        <v>0</v>
      </c>
      <c r="O141" s="57">
        <f t="shared" si="23"/>
        <v>12.399999999999999</v>
      </c>
      <c r="P141" s="57" t="str">
        <f t="shared" si="24"/>
        <v>D</v>
      </c>
      <c r="Q141" s="57" t="str">
        <f t="shared" si="24"/>
        <v>D</v>
      </c>
      <c r="R141" s="57" t="str">
        <f t="shared" si="25"/>
        <v>D</v>
      </c>
      <c r="S141" s="57" t="str">
        <f t="shared" si="25"/>
        <v>D</v>
      </c>
      <c r="T141" s="57" t="str">
        <f t="shared" si="25"/>
        <v>D</v>
      </c>
      <c r="U141" s="57" t="str">
        <f t="shared" si="26"/>
        <v>D</v>
      </c>
      <c r="V141" s="70"/>
      <c r="W141" s="11"/>
      <c r="X141" s="11"/>
      <c r="Y141" s="9"/>
      <c r="Z141" s="19"/>
      <c r="AA141" s="9"/>
      <c r="AB141" s="9"/>
      <c r="AC141" s="9"/>
      <c r="AD141" s="9"/>
      <c r="AE141" s="9"/>
      <c r="AF141" s="9"/>
      <c r="AG141" s="28"/>
      <c r="AH141" s="9"/>
      <c r="AI141" s="9"/>
      <c r="AJ141" s="9"/>
      <c r="AK141" s="9"/>
      <c r="AL141" s="9"/>
      <c r="AM141" s="11"/>
      <c r="AN141" s="11"/>
    </row>
    <row r="142" spans="1:40" ht="15" customHeight="1" thickBot="1" x14ac:dyDescent="0.25">
      <c r="A142" s="54">
        <v>140</v>
      </c>
      <c r="B142" s="66" t="s">
        <v>190</v>
      </c>
      <c r="C142" s="76">
        <v>2011</v>
      </c>
      <c r="D142" s="67" t="s">
        <v>17</v>
      </c>
      <c r="E142" s="68">
        <v>158</v>
      </c>
      <c r="F142" s="68">
        <v>208</v>
      </c>
      <c r="G142" s="68">
        <v>252</v>
      </c>
      <c r="H142" s="69">
        <v>9.8000000000000007</v>
      </c>
      <c r="I142" s="68">
        <v>213</v>
      </c>
      <c r="J142" s="57">
        <f t="shared" si="18"/>
        <v>0</v>
      </c>
      <c r="K142" s="57">
        <f t="shared" si="19"/>
        <v>0</v>
      </c>
      <c r="L142" s="57">
        <f t="shared" si="20"/>
        <v>0</v>
      </c>
      <c r="M142" s="57">
        <f t="shared" si="21"/>
        <v>0</v>
      </c>
      <c r="N142" s="57">
        <f t="shared" si="22"/>
        <v>26.1</v>
      </c>
      <c r="O142" s="57">
        <f t="shared" si="23"/>
        <v>26.1</v>
      </c>
      <c r="P142" s="57" t="str">
        <f t="shared" si="24"/>
        <v>D</v>
      </c>
      <c r="Q142" s="57" t="str">
        <f t="shared" si="24"/>
        <v>D</v>
      </c>
      <c r="R142" s="57" t="str">
        <f t="shared" si="25"/>
        <v>D</v>
      </c>
      <c r="S142" s="57" t="str">
        <f t="shared" si="25"/>
        <v>D</v>
      </c>
      <c r="T142" s="57" t="str">
        <f t="shared" si="25"/>
        <v>D</v>
      </c>
      <c r="U142" s="57" t="str">
        <f t="shared" si="26"/>
        <v>D</v>
      </c>
      <c r="V142" s="70"/>
      <c r="W142" s="11"/>
      <c r="X142" s="11"/>
      <c r="Y142" s="21"/>
      <c r="Z142" s="1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11"/>
      <c r="AN142" s="11"/>
    </row>
    <row r="143" spans="1:40" ht="15" customHeight="1" thickBot="1" x14ac:dyDescent="0.25">
      <c r="A143" s="54">
        <v>141</v>
      </c>
      <c r="B143" s="66" t="s">
        <v>191</v>
      </c>
      <c r="C143" s="76">
        <v>2011</v>
      </c>
      <c r="D143" s="67" t="s">
        <v>51</v>
      </c>
      <c r="E143" s="68">
        <v>170</v>
      </c>
      <c r="F143" s="68">
        <v>220</v>
      </c>
      <c r="G143" s="68">
        <v>268</v>
      </c>
      <c r="H143" s="69">
        <v>10.1</v>
      </c>
      <c r="I143" s="68">
        <v>175</v>
      </c>
      <c r="J143" s="57">
        <f t="shared" si="18"/>
        <v>0</v>
      </c>
      <c r="K143" s="57">
        <f t="shared" si="19"/>
        <v>0</v>
      </c>
      <c r="L143" s="57">
        <f t="shared" si="20"/>
        <v>0</v>
      </c>
      <c r="M143" s="57">
        <f t="shared" si="21"/>
        <v>0</v>
      </c>
      <c r="N143" s="57">
        <f t="shared" si="22"/>
        <v>0</v>
      </c>
      <c r="O143" s="57">
        <f t="shared" si="23"/>
        <v>0</v>
      </c>
      <c r="P143" s="57" t="str">
        <f t="shared" si="24"/>
        <v>D</v>
      </c>
      <c r="Q143" s="57" t="str">
        <f t="shared" si="24"/>
        <v>D</v>
      </c>
      <c r="R143" s="57" t="str">
        <f t="shared" si="25"/>
        <v>D</v>
      </c>
      <c r="S143" s="57" t="str">
        <f t="shared" si="25"/>
        <v>D</v>
      </c>
      <c r="T143" s="57" t="str">
        <f t="shared" si="25"/>
        <v>D</v>
      </c>
      <c r="U143" s="57" t="str">
        <f t="shared" si="26"/>
        <v>D</v>
      </c>
      <c r="V143" s="70"/>
      <c r="W143" s="11"/>
      <c r="X143" s="11"/>
      <c r="Y143" s="7"/>
      <c r="Z143" s="8"/>
      <c r="AA143" s="12"/>
      <c r="AB143" s="12"/>
      <c r="AC143" s="12"/>
      <c r="AD143" s="12"/>
      <c r="AE143" s="12"/>
      <c r="AF143" s="12"/>
      <c r="AG143" s="28"/>
      <c r="AH143" s="28"/>
      <c r="AI143" s="28"/>
      <c r="AJ143" s="28"/>
      <c r="AK143" s="28"/>
      <c r="AL143" s="28"/>
      <c r="AM143" s="11"/>
      <c r="AN143" s="11"/>
    </row>
    <row r="144" spans="1:40" ht="15" customHeight="1" thickBot="1" x14ac:dyDescent="0.25">
      <c r="A144" s="54">
        <v>142</v>
      </c>
      <c r="B144" s="66" t="s">
        <v>192</v>
      </c>
      <c r="C144" s="76">
        <v>2011</v>
      </c>
      <c r="D144" s="67" t="s">
        <v>78</v>
      </c>
      <c r="E144" s="68">
        <v>162</v>
      </c>
      <c r="F144" s="68">
        <v>212</v>
      </c>
      <c r="G144" s="68">
        <v>256</v>
      </c>
      <c r="H144" s="69">
        <v>11.74</v>
      </c>
      <c r="I144" s="68">
        <v>196</v>
      </c>
      <c r="J144" s="57">
        <f t="shared" si="18"/>
        <v>0</v>
      </c>
      <c r="K144" s="57">
        <f t="shared" si="19"/>
        <v>0</v>
      </c>
      <c r="L144" s="57">
        <f t="shared" si="20"/>
        <v>0</v>
      </c>
      <c r="M144" s="57">
        <f t="shared" si="21"/>
        <v>6.3440000000000056</v>
      </c>
      <c r="N144" s="57">
        <f t="shared" si="22"/>
        <v>10.8</v>
      </c>
      <c r="O144" s="57">
        <f t="shared" si="23"/>
        <v>17.144000000000005</v>
      </c>
      <c r="P144" s="57" t="str">
        <f t="shared" si="24"/>
        <v>D</v>
      </c>
      <c r="Q144" s="57" t="str">
        <f t="shared" si="24"/>
        <v>D</v>
      </c>
      <c r="R144" s="57" t="str">
        <f t="shared" si="25"/>
        <v>D</v>
      </c>
      <c r="S144" s="57" t="str">
        <f t="shared" si="25"/>
        <v>D</v>
      </c>
      <c r="T144" s="57" t="str">
        <f t="shared" si="25"/>
        <v>D</v>
      </c>
      <c r="U144" s="57" t="str">
        <f t="shared" si="26"/>
        <v>D</v>
      </c>
      <c r="V144" s="70"/>
      <c r="W144" s="11"/>
      <c r="X144" s="11"/>
      <c r="Y144" s="9"/>
      <c r="Z144" s="1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11"/>
      <c r="AN144" s="11"/>
    </row>
    <row r="145" spans="1:40" ht="15" customHeight="1" thickBot="1" x14ac:dyDescent="0.25">
      <c r="A145" s="54">
        <v>143</v>
      </c>
      <c r="B145" s="66" t="s">
        <v>193</v>
      </c>
      <c r="C145" s="76">
        <v>2011</v>
      </c>
      <c r="D145" s="67" t="s">
        <v>68</v>
      </c>
      <c r="E145" s="68">
        <v>162</v>
      </c>
      <c r="F145" s="68">
        <v>214</v>
      </c>
      <c r="G145" s="68">
        <v>262</v>
      </c>
      <c r="H145" s="69">
        <v>10.5</v>
      </c>
      <c r="I145" s="68">
        <v>195</v>
      </c>
      <c r="J145" s="57">
        <f t="shared" si="18"/>
        <v>0</v>
      </c>
      <c r="K145" s="57">
        <f t="shared" si="19"/>
        <v>0</v>
      </c>
      <c r="L145" s="57">
        <f t="shared" si="20"/>
        <v>0</v>
      </c>
      <c r="M145" s="57">
        <f t="shared" si="21"/>
        <v>0</v>
      </c>
      <c r="N145" s="57">
        <f t="shared" si="22"/>
        <v>9.9</v>
      </c>
      <c r="O145" s="57">
        <f t="shared" si="23"/>
        <v>9.9</v>
      </c>
      <c r="P145" s="57" t="str">
        <f t="shared" si="24"/>
        <v>D</v>
      </c>
      <c r="Q145" s="57" t="str">
        <f t="shared" si="24"/>
        <v>D</v>
      </c>
      <c r="R145" s="57" t="str">
        <f t="shared" si="25"/>
        <v>D</v>
      </c>
      <c r="S145" s="57" t="str">
        <f t="shared" si="25"/>
        <v>D</v>
      </c>
      <c r="T145" s="57" t="str">
        <f t="shared" si="25"/>
        <v>D</v>
      </c>
      <c r="U145" s="57" t="str">
        <f t="shared" si="26"/>
        <v>D</v>
      </c>
      <c r="V145" s="70"/>
      <c r="W145" s="11"/>
      <c r="X145" s="11"/>
      <c r="Y145" s="9"/>
      <c r="Z145" s="1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11"/>
      <c r="AN145" s="11"/>
    </row>
    <row r="146" spans="1:40" ht="15" customHeight="1" thickBot="1" x14ac:dyDescent="0.25">
      <c r="A146" s="54">
        <v>144</v>
      </c>
      <c r="B146" s="66" t="s">
        <v>34</v>
      </c>
      <c r="C146" s="76">
        <v>2011</v>
      </c>
      <c r="D146" s="67" t="s">
        <v>50</v>
      </c>
      <c r="E146" s="68">
        <v>160</v>
      </c>
      <c r="F146" s="68">
        <v>210</v>
      </c>
      <c r="G146" s="68">
        <v>258</v>
      </c>
      <c r="H146" s="69">
        <v>13.3</v>
      </c>
      <c r="I146" s="68">
        <v>189</v>
      </c>
      <c r="J146" s="57">
        <f t="shared" si="18"/>
        <v>0</v>
      </c>
      <c r="K146" s="57">
        <f t="shared" si="19"/>
        <v>0</v>
      </c>
      <c r="L146" s="57">
        <f t="shared" si="20"/>
        <v>0</v>
      </c>
      <c r="M146" s="57">
        <f t="shared" si="21"/>
        <v>15.860000000000008</v>
      </c>
      <c r="N146" s="57">
        <f t="shared" si="22"/>
        <v>4.5</v>
      </c>
      <c r="O146" s="57">
        <f t="shared" si="23"/>
        <v>20.360000000000007</v>
      </c>
      <c r="P146" s="57" t="str">
        <f t="shared" si="24"/>
        <v>D</v>
      </c>
      <c r="Q146" s="57" t="str">
        <f t="shared" si="24"/>
        <v>D</v>
      </c>
      <c r="R146" s="57" t="str">
        <f t="shared" si="25"/>
        <v>D</v>
      </c>
      <c r="S146" s="57" t="str">
        <f t="shared" si="25"/>
        <v>D</v>
      </c>
      <c r="T146" s="57" t="str">
        <f t="shared" si="25"/>
        <v>D</v>
      </c>
      <c r="U146" s="57" t="str">
        <f t="shared" si="26"/>
        <v>D</v>
      </c>
      <c r="V146" s="70"/>
      <c r="W146" s="11"/>
      <c r="X146" s="11"/>
      <c r="Y146" s="9"/>
      <c r="Z146" s="1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11"/>
      <c r="AN146" s="11"/>
    </row>
    <row r="147" spans="1:40" ht="15" customHeight="1" thickBot="1" x14ac:dyDescent="0.25">
      <c r="A147" s="54">
        <v>145</v>
      </c>
      <c r="B147" s="66" t="s">
        <v>194</v>
      </c>
      <c r="C147" s="76">
        <v>2012</v>
      </c>
      <c r="D147" s="67" t="s">
        <v>51</v>
      </c>
      <c r="E147" s="68">
        <v>160</v>
      </c>
      <c r="F147" s="68">
        <v>210</v>
      </c>
      <c r="G147" s="68">
        <v>258</v>
      </c>
      <c r="H147" s="69">
        <v>13</v>
      </c>
      <c r="I147" s="68">
        <v>190</v>
      </c>
      <c r="J147" s="57">
        <f t="shared" si="18"/>
        <v>0</v>
      </c>
      <c r="K147" s="57">
        <f t="shared" si="19"/>
        <v>0</v>
      </c>
      <c r="L147" s="57">
        <f t="shared" si="20"/>
        <v>0</v>
      </c>
      <c r="M147" s="57">
        <f t="shared" si="21"/>
        <v>14.030000000000003</v>
      </c>
      <c r="N147" s="57">
        <f t="shared" si="22"/>
        <v>5.4</v>
      </c>
      <c r="O147" s="57">
        <f t="shared" si="23"/>
        <v>19.430000000000003</v>
      </c>
      <c r="P147" s="57" t="str">
        <f t="shared" si="24"/>
        <v>D</v>
      </c>
      <c r="Q147" s="57" t="str">
        <f t="shared" si="24"/>
        <v>D</v>
      </c>
      <c r="R147" s="57" t="str">
        <f t="shared" si="25"/>
        <v>D</v>
      </c>
      <c r="S147" s="57" t="str">
        <f t="shared" si="25"/>
        <v>D</v>
      </c>
      <c r="T147" s="57" t="str">
        <f t="shared" si="25"/>
        <v>D</v>
      </c>
      <c r="U147" s="57" t="str">
        <f t="shared" si="26"/>
        <v>D</v>
      </c>
      <c r="V147" s="70"/>
      <c r="W147" s="11"/>
      <c r="X147" s="11"/>
      <c r="Y147" s="9"/>
      <c r="Z147" s="1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11"/>
      <c r="AN147" s="11"/>
    </row>
    <row r="148" spans="1:40" ht="15" customHeight="1" thickBot="1" x14ac:dyDescent="0.25">
      <c r="A148" s="54">
        <v>146</v>
      </c>
      <c r="B148" s="66" t="s">
        <v>195</v>
      </c>
      <c r="C148" s="76">
        <v>2013</v>
      </c>
      <c r="D148" s="67" t="s">
        <v>44</v>
      </c>
      <c r="E148" s="68">
        <v>161</v>
      </c>
      <c r="F148" s="68">
        <v>210</v>
      </c>
      <c r="G148" s="68">
        <v>256</v>
      </c>
      <c r="H148" s="69">
        <v>9.9</v>
      </c>
      <c r="I148" s="68">
        <v>205</v>
      </c>
      <c r="J148" s="57">
        <f t="shared" si="18"/>
        <v>0</v>
      </c>
      <c r="K148" s="57">
        <f t="shared" si="19"/>
        <v>0</v>
      </c>
      <c r="L148" s="57">
        <f t="shared" si="20"/>
        <v>0</v>
      </c>
      <c r="M148" s="57">
        <f t="shared" si="21"/>
        <v>0</v>
      </c>
      <c r="N148" s="57">
        <f t="shared" si="22"/>
        <v>18.900000000000002</v>
      </c>
      <c r="O148" s="57">
        <f t="shared" si="23"/>
        <v>18.900000000000002</v>
      </c>
      <c r="P148" s="57" t="str">
        <f t="shared" si="24"/>
        <v>D</v>
      </c>
      <c r="Q148" s="57" t="str">
        <f t="shared" si="24"/>
        <v>D</v>
      </c>
      <c r="R148" s="57" t="str">
        <f t="shared" si="25"/>
        <v>D</v>
      </c>
      <c r="S148" s="57" t="str">
        <f t="shared" si="25"/>
        <v>D</v>
      </c>
      <c r="T148" s="57" t="str">
        <f t="shared" si="25"/>
        <v>D</v>
      </c>
      <c r="U148" s="57" t="str">
        <f t="shared" si="26"/>
        <v>D</v>
      </c>
      <c r="V148" s="70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</row>
    <row r="149" spans="1:40" ht="15" customHeight="1" thickBot="1" x14ac:dyDescent="0.25">
      <c r="A149" s="54">
        <v>147</v>
      </c>
      <c r="B149" s="66" t="s">
        <v>196</v>
      </c>
      <c r="C149" s="76">
        <v>2012</v>
      </c>
      <c r="D149" s="67" t="s">
        <v>20</v>
      </c>
      <c r="E149" s="68">
        <v>170</v>
      </c>
      <c r="F149" s="68">
        <v>222</v>
      </c>
      <c r="G149" s="68">
        <v>260</v>
      </c>
      <c r="H149" s="69">
        <v>10.55</v>
      </c>
      <c r="I149" s="68">
        <v>186</v>
      </c>
      <c r="J149" s="57">
        <f t="shared" si="18"/>
        <v>0</v>
      </c>
      <c r="K149" s="57">
        <f t="shared" si="19"/>
        <v>1.45</v>
      </c>
      <c r="L149" s="57">
        <f t="shared" si="20"/>
        <v>0</v>
      </c>
      <c r="M149" s="57">
        <f t="shared" si="21"/>
        <v>0</v>
      </c>
      <c r="N149" s="57">
        <f t="shared" si="22"/>
        <v>1.8</v>
      </c>
      <c r="O149" s="57">
        <f t="shared" si="23"/>
        <v>3.25</v>
      </c>
      <c r="P149" s="57" t="str">
        <f t="shared" si="24"/>
        <v>D</v>
      </c>
      <c r="Q149" s="57" t="str">
        <f t="shared" si="24"/>
        <v>D</v>
      </c>
      <c r="R149" s="57" t="str">
        <f t="shared" si="25"/>
        <v>D</v>
      </c>
      <c r="S149" s="57" t="str">
        <f t="shared" si="25"/>
        <v>D</v>
      </c>
      <c r="T149" s="57" t="str">
        <f t="shared" si="25"/>
        <v>D</v>
      </c>
      <c r="U149" s="57" t="str">
        <f t="shared" si="26"/>
        <v>D</v>
      </c>
      <c r="V149" s="70"/>
      <c r="W149" s="11"/>
      <c r="X149" s="11"/>
      <c r="Y149" s="7"/>
      <c r="Z149" s="8"/>
      <c r="AA149" s="9"/>
      <c r="AB149" s="12"/>
      <c r="AC149" s="12"/>
      <c r="AD149" s="9"/>
      <c r="AE149" s="12"/>
      <c r="AF149" s="12"/>
      <c r="AG149" s="28"/>
      <c r="AH149" s="28"/>
      <c r="AI149" s="28"/>
      <c r="AJ149" s="9"/>
      <c r="AK149" s="28"/>
      <c r="AL149" s="28"/>
      <c r="AM149" s="11"/>
      <c r="AN149" s="11"/>
    </row>
    <row r="150" spans="1:40" ht="15" customHeight="1" thickBot="1" x14ac:dyDescent="0.25">
      <c r="A150" s="54">
        <v>148</v>
      </c>
      <c r="B150" s="66" t="s">
        <v>197</v>
      </c>
      <c r="C150" s="76">
        <v>2011</v>
      </c>
      <c r="D150" s="67" t="s">
        <v>134</v>
      </c>
      <c r="E150" s="68">
        <v>169</v>
      </c>
      <c r="F150" s="68">
        <v>221</v>
      </c>
      <c r="G150" s="68">
        <v>266</v>
      </c>
      <c r="H150" s="69">
        <v>10</v>
      </c>
      <c r="I150" s="68">
        <v>179</v>
      </c>
      <c r="J150" s="57">
        <f t="shared" si="18"/>
        <v>0</v>
      </c>
      <c r="K150" s="57">
        <f t="shared" si="19"/>
        <v>0</v>
      </c>
      <c r="L150" s="57">
        <f t="shared" si="20"/>
        <v>0</v>
      </c>
      <c r="M150" s="57">
        <f t="shared" si="21"/>
        <v>0</v>
      </c>
      <c r="N150" s="57">
        <f t="shared" si="22"/>
        <v>0</v>
      </c>
      <c r="O150" s="57">
        <f t="shared" si="23"/>
        <v>0</v>
      </c>
      <c r="P150" s="57" t="str">
        <f t="shared" si="24"/>
        <v>D</v>
      </c>
      <c r="Q150" s="57" t="str">
        <f t="shared" si="24"/>
        <v>D</v>
      </c>
      <c r="R150" s="57" t="str">
        <f t="shared" si="25"/>
        <v>D</v>
      </c>
      <c r="S150" s="57" t="str">
        <f t="shared" si="25"/>
        <v>D</v>
      </c>
      <c r="T150" s="57" t="str">
        <f t="shared" si="25"/>
        <v>D</v>
      </c>
      <c r="U150" s="57" t="str">
        <f t="shared" si="26"/>
        <v>D</v>
      </c>
      <c r="V150" s="70"/>
      <c r="W150" s="11"/>
      <c r="X150" s="11"/>
      <c r="Y150" s="7"/>
      <c r="Z150" s="8"/>
      <c r="AA150" s="12"/>
      <c r="AB150" s="12"/>
      <c r="AC150" s="12"/>
      <c r="AD150" s="12"/>
      <c r="AE150" s="12"/>
      <c r="AF150" s="12"/>
      <c r="AG150" s="28"/>
      <c r="AH150" s="28"/>
      <c r="AI150" s="28"/>
      <c r="AJ150" s="28"/>
      <c r="AK150" s="28"/>
      <c r="AL150" s="28"/>
      <c r="AM150" s="11"/>
      <c r="AN150" s="11"/>
    </row>
    <row r="151" spans="1:40" ht="15" customHeight="1" thickBot="1" x14ac:dyDescent="0.25">
      <c r="A151" s="54">
        <v>149</v>
      </c>
      <c r="B151" s="66" t="s">
        <v>198</v>
      </c>
      <c r="C151" s="76">
        <v>2011</v>
      </c>
      <c r="D151" s="67" t="s">
        <v>15</v>
      </c>
      <c r="E151" s="68">
        <v>169</v>
      </c>
      <c r="F151" s="68">
        <v>218</v>
      </c>
      <c r="G151" s="68">
        <v>258</v>
      </c>
      <c r="H151" s="69">
        <v>11.87</v>
      </c>
      <c r="I151" s="68">
        <v>155</v>
      </c>
      <c r="J151" s="57">
        <f t="shared" si="18"/>
        <v>0</v>
      </c>
      <c r="K151" s="57">
        <f t="shared" si="19"/>
        <v>0</v>
      </c>
      <c r="L151" s="57">
        <f t="shared" si="20"/>
        <v>0</v>
      </c>
      <c r="M151" s="57">
        <f t="shared" si="21"/>
        <v>7.1369999999999996</v>
      </c>
      <c r="N151" s="57">
        <f t="shared" si="22"/>
        <v>0</v>
      </c>
      <c r="O151" s="57">
        <f t="shared" si="23"/>
        <v>7.1369999999999996</v>
      </c>
      <c r="P151" s="57" t="str">
        <f t="shared" si="24"/>
        <v>D</v>
      </c>
      <c r="Q151" s="57" t="str">
        <f t="shared" si="24"/>
        <v>D</v>
      </c>
      <c r="R151" s="57" t="str">
        <f t="shared" si="25"/>
        <v>D</v>
      </c>
      <c r="S151" s="57" t="str">
        <f t="shared" si="25"/>
        <v>D</v>
      </c>
      <c r="T151" s="57" t="str">
        <f t="shared" si="25"/>
        <v>D</v>
      </c>
      <c r="U151" s="57" t="str">
        <f t="shared" si="26"/>
        <v>D</v>
      </c>
      <c r="V151" s="70"/>
      <c r="W151" s="11"/>
      <c r="X151" s="11"/>
      <c r="Y151" s="7"/>
      <c r="Z151" s="8"/>
      <c r="AA151" s="12"/>
      <c r="AB151" s="12"/>
      <c r="AC151" s="12"/>
      <c r="AD151" s="12"/>
      <c r="AE151" s="12"/>
      <c r="AF151" s="12"/>
      <c r="AG151" s="28"/>
      <c r="AH151" s="28"/>
      <c r="AI151" s="28"/>
      <c r="AJ151" s="28"/>
      <c r="AK151" s="28"/>
      <c r="AL151" s="28"/>
      <c r="AM151" s="11"/>
      <c r="AN151" s="11"/>
    </row>
    <row r="152" spans="1:40" ht="15" customHeight="1" thickBot="1" x14ac:dyDescent="0.25">
      <c r="A152" s="54">
        <v>150</v>
      </c>
      <c r="B152" s="66" t="s">
        <v>199</v>
      </c>
      <c r="C152" s="76">
        <v>2011</v>
      </c>
      <c r="D152" s="67" t="s">
        <v>122</v>
      </c>
      <c r="E152" s="68">
        <v>161</v>
      </c>
      <c r="F152" s="68">
        <v>212</v>
      </c>
      <c r="G152" s="68">
        <v>258</v>
      </c>
      <c r="H152" s="69">
        <v>10.9</v>
      </c>
      <c r="I152" s="68">
        <v>196</v>
      </c>
      <c r="J152" s="57">
        <f t="shared" si="18"/>
        <v>0</v>
      </c>
      <c r="K152" s="57">
        <f t="shared" si="19"/>
        <v>0</v>
      </c>
      <c r="L152" s="57">
        <f t="shared" si="20"/>
        <v>0</v>
      </c>
      <c r="M152" s="57">
        <f t="shared" si="21"/>
        <v>1.2200000000000064</v>
      </c>
      <c r="N152" s="57">
        <f t="shared" si="22"/>
        <v>10.8</v>
      </c>
      <c r="O152" s="57">
        <f t="shared" si="23"/>
        <v>12.020000000000007</v>
      </c>
      <c r="P152" s="57" t="str">
        <f t="shared" si="24"/>
        <v>D</v>
      </c>
      <c r="Q152" s="57" t="str">
        <f t="shared" si="24"/>
        <v>D</v>
      </c>
      <c r="R152" s="57" t="str">
        <f t="shared" si="25"/>
        <v>D</v>
      </c>
      <c r="S152" s="57" t="str">
        <f t="shared" si="25"/>
        <v>D</v>
      </c>
      <c r="T152" s="57" t="str">
        <f t="shared" si="25"/>
        <v>D</v>
      </c>
      <c r="U152" s="57" t="str">
        <f t="shared" si="26"/>
        <v>D</v>
      </c>
      <c r="V152" s="70"/>
      <c r="W152" s="11"/>
      <c r="X152" s="11"/>
      <c r="Y152" s="9"/>
      <c r="Z152" s="1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11"/>
      <c r="AN152" s="11"/>
    </row>
    <row r="153" spans="1:40" ht="15" customHeight="1" thickBot="1" x14ac:dyDescent="0.25">
      <c r="A153" s="54">
        <v>151</v>
      </c>
      <c r="B153" s="66" t="s">
        <v>200</v>
      </c>
      <c r="C153" s="76">
        <v>2012</v>
      </c>
      <c r="D153" s="67" t="s">
        <v>47</v>
      </c>
      <c r="E153" s="68">
        <v>155</v>
      </c>
      <c r="F153" s="68">
        <v>206</v>
      </c>
      <c r="G153" s="68">
        <v>256</v>
      </c>
      <c r="H153" s="69">
        <v>10.5</v>
      </c>
      <c r="I153" s="68">
        <v>206</v>
      </c>
      <c r="J153" s="57">
        <f t="shared" si="18"/>
        <v>0</v>
      </c>
      <c r="K153" s="57">
        <f t="shared" si="19"/>
        <v>0</v>
      </c>
      <c r="L153" s="57">
        <f t="shared" si="20"/>
        <v>0</v>
      </c>
      <c r="M153" s="57">
        <f t="shared" si="21"/>
        <v>0</v>
      </c>
      <c r="N153" s="57">
        <f t="shared" si="22"/>
        <v>19.8</v>
      </c>
      <c r="O153" s="57">
        <f t="shared" si="23"/>
        <v>19.8</v>
      </c>
      <c r="P153" s="57" t="str">
        <f t="shared" si="24"/>
        <v>D</v>
      </c>
      <c r="Q153" s="57" t="str">
        <f t="shared" si="24"/>
        <v>D</v>
      </c>
      <c r="R153" s="57" t="str">
        <f t="shared" si="25"/>
        <v>D</v>
      </c>
      <c r="S153" s="57" t="str">
        <f t="shared" si="25"/>
        <v>D</v>
      </c>
      <c r="T153" s="57" t="str">
        <f t="shared" si="25"/>
        <v>D</v>
      </c>
      <c r="U153" s="57" t="str">
        <f t="shared" si="26"/>
        <v>D</v>
      </c>
      <c r="V153" s="70"/>
      <c r="W153" s="11"/>
      <c r="X153" s="11"/>
      <c r="Y153" s="9"/>
      <c r="Z153" s="1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11"/>
      <c r="AN153" s="11"/>
    </row>
    <row r="154" spans="1:40" ht="15" customHeight="1" thickBot="1" x14ac:dyDescent="0.25">
      <c r="A154" s="54">
        <v>152</v>
      </c>
      <c r="B154" s="66" t="s">
        <v>201</v>
      </c>
      <c r="C154" s="76">
        <v>2011</v>
      </c>
      <c r="D154" s="67" t="s">
        <v>202</v>
      </c>
      <c r="E154" s="68">
        <v>169</v>
      </c>
      <c r="F154" s="68">
        <v>221</v>
      </c>
      <c r="G154" s="68">
        <v>266</v>
      </c>
      <c r="H154" s="69">
        <v>9.9</v>
      </c>
      <c r="I154" s="68">
        <v>178</v>
      </c>
      <c r="J154" s="57">
        <f t="shared" si="18"/>
        <v>0</v>
      </c>
      <c r="K154" s="57">
        <f t="shared" si="19"/>
        <v>0</v>
      </c>
      <c r="L154" s="57">
        <f t="shared" si="20"/>
        <v>0</v>
      </c>
      <c r="M154" s="57">
        <f t="shared" si="21"/>
        <v>0</v>
      </c>
      <c r="N154" s="57">
        <f t="shared" si="22"/>
        <v>0</v>
      </c>
      <c r="O154" s="57">
        <f t="shared" si="23"/>
        <v>0</v>
      </c>
      <c r="P154" s="57" t="str">
        <f t="shared" si="24"/>
        <v>D</v>
      </c>
      <c r="Q154" s="57" t="str">
        <f t="shared" si="24"/>
        <v>D</v>
      </c>
      <c r="R154" s="57" t="str">
        <f t="shared" si="25"/>
        <v>D</v>
      </c>
      <c r="S154" s="57" t="str">
        <f t="shared" si="25"/>
        <v>D</v>
      </c>
      <c r="T154" s="57" t="str">
        <f t="shared" si="25"/>
        <v>D</v>
      </c>
      <c r="U154" s="57" t="str">
        <f t="shared" si="26"/>
        <v>D</v>
      </c>
      <c r="V154" s="70"/>
      <c r="W154" s="11"/>
      <c r="X154" s="11"/>
      <c r="Y154" s="9"/>
      <c r="Z154" s="1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11"/>
      <c r="AN154" s="11"/>
    </row>
    <row r="155" spans="1:40" ht="15" customHeight="1" thickBot="1" x14ac:dyDescent="0.25">
      <c r="A155" s="54">
        <v>153</v>
      </c>
      <c r="B155" s="66" t="s">
        <v>203</v>
      </c>
      <c r="C155" s="76">
        <v>2011</v>
      </c>
      <c r="D155" s="67" t="s">
        <v>60</v>
      </c>
      <c r="E155" s="68">
        <v>157</v>
      </c>
      <c r="F155" s="68">
        <v>214</v>
      </c>
      <c r="G155" s="68">
        <v>256</v>
      </c>
      <c r="H155" s="69">
        <v>7.4</v>
      </c>
      <c r="I155" s="68">
        <v>215</v>
      </c>
      <c r="J155" s="57">
        <f t="shared" si="18"/>
        <v>0</v>
      </c>
      <c r="K155" s="57">
        <f t="shared" si="19"/>
        <v>0</v>
      </c>
      <c r="L155" s="57">
        <f t="shared" si="20"/>
        <v>0</v>
      </c>
      <c r="M155" s="57">
        <f t="shared" si="21"/>
        <v>0</v>
      </c>
      <c r="N155" s="57">
        <f t="shared" si="22"/>
        <v>27.900000000000002</v>
      </c>
      <c r="O155" s="57">
        <f t="shared" si="23"/>
        <v>27.900000000000002</v>
      </c>
      <c r="P155" s="57" t="str">
        <f t="shared" si="24"/>
        <v>D</v>
      </c>
      <c r="Q155" s="57" t="str">
        <f t="shared" si="24"/>
        <v>D</v>
      </c>
      <c r="R155" s="57" t="str">
        <f t="shared" si="25"/>
        <v>D</v>
      </c>
      <c r="S155" s="57" t="str">
        <f t="shared" si="25"/>
        <v>D</v>
      </c>
      <c r="T155" s="57" t="str">
        <f t="shared" si="25"/>
        <v>D</v>
      </c>
      <c r="U155" s="57" t="str">
        <f t="shared" si="26"/>
        <v>D</v>
      </c>
      <c r="V155" s="70"/>
      <c r="W155" s="11"/>
      <c r="X155" s="11"/>
      <c r="Y155" s="9"/>
      <c r="Z155" s="1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11"/>
      <c r="AN155" s="11"/>
    </row>
    <row r="156" spans="1:40" ht="15" customHeight="1" thickBot="1" x14ac:dyDescent="0.25">
      <c r="A156" s="54">
        <v>154</v>
      </c>
      <c r="B156" s="66" t="s">
        <v>204</v>
      </c>
      <c r="C156" s="76">
        <v>2011</v>
      </c>
      <c r="D156" s="67" t="s">
        <v>44</v>
      </c>
      <c r="E156" s="68">
        <v>150</v>
      </c>
      <c r="F156" s="68">
        <v>167</v>
      </c>
      <c r="G156" s="68">
        <v>254</v>
      </c>
      <c r="H156" s="69">
        <v>12.6</v>
      </c>
      <c r="I156" s="68">
        <v>208</v>
      </c>
      <c r="J156" s="57">
        <f t="shared" si="18"/>
        <v>0</v>
      </c>
      <c r="K156" s="57">
        <f t="shared" si="19"/>
        <v>0</v>
      </c>
      <c r="L156" s="57">
        <f t="shared" si="20"/>
        <v>0</v>
      </c>
      <c r="M156" s="57">
        <f t="shared" si="21"/>
        <v>11.590000000000002</v>
      </c>
      <c r="N156" s="57">
        <f t="shared" si="22"/>
        <v>21.6</v>
      </c>
      <c r="O156" s="57">
        <f t="shared" si="23"/>
        <v>33.190000000000005</v>
      </c>
      <c r="P156" s="57" t="str">
        <f t="shared" si="24"/>
        <v>D</v>
      </c>
      <c r="Q156" s="57" t="str">
        <f t="shared" si="24"/>
        <v>D</v>
      </c>
      <c r="R156" s="57" t="str">
        <f t="shared" si="25"/>
        <v>D</v>
      </c>
      <c r="S156" s="57" t="str">
        <f t="shared" si="25"/>
        <v>D</v>
      </c>
      <c r="T156" s="57" t="str">
        <f t="shared" si="25"/>
        <v>D</v>
      </c>
      <c r="U156" s="57" t="str">
        <f t="shared" si="26"/>
        <v>D</v>
      </c>
      <c r="V156" s="70"/>
      <c r="W156" s="11"/>
      <c r="X156" s="11"/>
      <c r="Y156" s="9"/>
      <c r="Z156" s="1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11"/>
      <c r="AN156" s="11"/>
    </row>
    <row r="157" spans="1:40" ht="15" customHeight="1" thickBot="1" x14ac:dyDescent="0.25">
      <c r="A157" s="54">
        <v>155</v>
      </c>
      <c r="B157" s="66" t="s">
        <v>205</v>
      </c>
      <c r="C157" s="76">
        <v>2011</v>
      </c>
      <c r="D157" s="67" t="s">
        <v>144</v>
      </c>
      <c r="E157" s="68">
        <v>169</v>
      </c>
      <c r="F157" s="68">
        <v>220</v>
      </c>
      <c r="G157" s="68">
        <v>268</v>
      </c>
      <c r="H157" s="69">
        <v>9.3000000000000007</v>
      </c>
      <c r="I157" s="68">
        <v>174</v>
      </c>
      <c r="J157" s="57">
        <f t="shared" si="18"/>
        <v>0</v>
      </c>
      <c r="K157" s="57">
        <f t="shared" si="19"/>
        <v>0</v>
      </c>
      <c r="L157" s="57">
        <f t="shared" si="20"/>
        <v>0</v>
      </c>
      <c r="M157" s="57">
        <f t="shared" si="21"/>
        <v>0</v>
      </c>
      <c r="N157" s="57">
        <f t="shared" si="22"/>
        <v>0</v>
      </c>
      <c r="O157" s="57">
        <f t="shared" si="23"/>
        <v>0</v>
      </c>
      <c r="P157" s="57" t="str">
        <f t="shared" si="24"/>
        <v>D</v>
      </c>
      <c r="Q157" s="57" t="str">
        <f t="shared" si="24"/>
        <v>D</v>
      </c>
      <c r="R157" s="57" t="str">
        <f t="shared" si="25"/>
        <v>D</v>
      </c>
      <c r="S157" s="57" t="str">
        <f t="shared" si="25"/>
        <v>D</v>
      </c>
      <c r="T157" s="57" t="str">
        <f t="shared" si="25"/>
        <v>D</v>
      </c>
      <c r="U157" s="57" t="str">
        <f t="shared" si="26"/>
        <v>D</v>
      </c>
      <c r="V157" s="70"/>
      <c r="W157" s="11"/>
      <c r="X157" s="11"/>
      <c r="Y157" s="7"/>
      <c r="Z157" s="8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11"/>
      <c r="AN157" s="11"/>
    </row>
    <row r="158" spans="1:40" ht="15" customHeight="1" thickBot="1" x14ac:dyDescent="0.25">
      <c r="A158" s="54">
        <v>156</v>
      </c>
      <c r="B158" s="66" t="s">
        <v>206</v>
      </c>
      <c r="C158" s="76">
        <v>2011</v>
      </c>
      <c r="D158" s="67" t="s">
        <v>71</v>
      </c>
      <c r="E158" s="68">
        <v>166</v>
      </c>
      <c r="F158" s="68">
        <v>219</v>
      </c>
      <c r="G158" s="68">
        <v>260</v>
      </c>
      <c r="H158" s="69">
        <v>11.3</v>
      </c>
      <c r="I158" s="68">
        <v>161</v>
      </c>
      <c r="J158" s="57">
        <f t="shared" si="18"/>
        <v>0</v>
      </c>
      <c r="K158" s="57">
        <f t="shared" si="19"/>
        <v>0</v>
      </c>
      <c r="L158" s="57">
        <f t="shared" si="20"/>
        <v>0</v>
      </c>
      <c r="M158" s="57">
        <f t="shared" si="21"/>
        <v>3.6600000000000086</v>
      </c>
      <c r="N158" s="57">
        <f t="shared" si="22"/>
        <v>0</v>
      </c>
      <c r="O158" s="57">
        <f t="shared" si="23"/>
        <v>3.6600000000000086</v>
      </c>
      <c r="P158" s="57" t="str">
        <f t="shared" si="24"/>
        <v>D</v>
      </c>
      <c r="Q158" s="57" t="str">
        <f t="shared" si="24"/>
        <v>D</v>
      </c>
      <c r="R158" s="57" t="str">
        <f t="shared" si="25"/>
        <v>D</v>
      </c>
      <c r="S158" s="57" t="str">
        <f t="shared" si="25"/>
        <v>D</v>
      </c>
      <c r="T158" s="57" t="str">
        <f t="shared" si="25"/>
        <v>D</v>
      </c>
      <c r="U158" s="57" t="str">
        <f t="shared" si="26"/>
        <v>D</v>
      </c>
      <c r="V158" s="70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</row>
    <row r="159" spans="1:40" ht="15" customHeight="1" thickBot="1" x14ac:dyDescent="0.25">
      <c r="A159" s="54">
        <v>157</v>
      </c>
      <c r="B159" s="66" t="s">
        <v>207</v>
      </c>
      <c r="C159" s="76">
        <v>2012</v>
      </c>
      <c r="D159" s="67" t="s">
        <v>122</v>
      </c>
      <c r="E159" s="68">
        <v>163</v>
      </c>
      <c r="F159" s="68">
        <v>215</v>
      </c>
      <c r="G159" s="68">
        <v>256</v>
      </c>
      <c r="H159" s="69">
        <v>12.2</v>
      </c>
      <c r="I159" s="68">
        <v>187</v>
      </c>
      <c r="J159" s="57">
        <f t="shared" si="18"/>
        <v>0</v>
      </c>
      <c r="K159" s="57">
        <f t="shared" si="19"/>
        <v>0</v>
      </c>
      <c r="L159" s="57">
        <f t="shared" si="20"/>
        <v>0</v>
      </c>
      <c r="M159" s="57">
        <f t="shared" si="21"/>
        <v>9.1499999999999986</v>
      </c>
      <c r="N159" s="57">
        <f t="shared" si="22"/>
        <v>2.7</v>
      </c>
      <c r="O159" s="57">
        <f t="shared" si="23"/>
        <v>11.849999999999998</v>
      </c>
      <c r="P159" s="57" t="str">
        <f t="shared" si="24"/>
        <v>D</v>
      </c>
      <c r="Q159" s="57" t="str">
        <f t="shared" si="24"/>
        <v>D</v>
      </c>
      <c r="R159" s="57" t="str">
        <f t="shared" si="25"/>
        <v>D</v>
      </c>
      <c r="S159" s="57" t="str">
        <f t="shared" si="25"/>
        <v>D</v>
      </c>
      <c r="T159" s="57" t="str">
        <f t="shared" si="25"/>
        <v>D</v>
      </c>
      <c r="U159" s="57" t="str">
        <f t="shared" si="26"/>
        <v>D</v>
      </c>
      <c r="V159" s="70"/>
      <c r="W159" s="11"/>
      <c r="X159" s="11"/>
      <c r="Y159" s="31"/>
      <c r="Z159" s="32"/>
      <c r="AA159" s="26"/>
      <c r="AB159" s="26"/>
      <c r="AC159" s="26"/>
      <c r="AD159" s="26"/>
      <c r="AE159" s="26"/>
      <c r="AF159" s="26"/>
      <c r="AG159" s="33"/>
      <c r="AH159" s="33"/>
      <c r="AI159" s="33"/>
      <c r="AJ159" s="26"/>
      <c r="AK159" s="33"/>
      <c r="AL159" s="11"/>
      <c r="AM159" s="11"/>
      <c r="AN159" s="11"/>
    </row>
    <row r="160" spans="1:40" ht="15" customHeight="1" thickBot="1" x14ac:dyDescent="0.25">
      <c r="A160" s="54">
        <v>158</v>
      </c>
      <c r="B160" s="66" t="s">
        <v>208</v>
      </c>
      <c r="C160" s="76">
        <v>2012</v>
      </c>
      <c r="D160" s="67" t="s">
        <v>58</v>
      </c>
      <c r="E160" s="68">
        <v>162</v>
      </c>
      <c r="F160" s="68">
        <v>213</v>
      </c>
      <c r="G160" s="68">
        <v>260</v>
      </c>
      <c r="H160" s="69">
        <v>12.38</v>
      </c>
      <c r="I160" s="68">
        <v>183</v>
      </c>
      <c r="J160" s="57">
        <f t="shared" si="18"/>
        <v>0</v>
      </c>
      <c r="K160" s="57">
        <f t="shared" si="19"/>
        <v>0</v>
      </c>
      <c r="L160" s="57">
        <f t="shared" si="20"/>
        <v>0</v>
      </c>
      <c r="M160" s="57">
        <f t="shared" si="21"/>
        <v>10.248000000000008</v>
      </c>
      <c r="N160" s="57">
        <f t="shared" si="22"/>
        <v>0</v>
      </c>
      <c r="O160" s="57">
        <f t="shared" si="23"/>
        <v>10.248000000000008</v>
      </c>
      <c r="P160" s="57" t="str">
        <f t="shared" si="24"/>
        <v>D</v>
      </c>
      <c r="Q160" s="57" t="str">
        <f t="shared" si="24"/>
        <v>D</v>
      </c>
      <c r="R160" s="57" t="str">
        <f t="shared" si="25"/>
        <v>D</v>
      </c>
      <c r="S160" s="57" t="str">
        <f t="shared" si="25"/>
        <v>D</v>
      </c>
      <c r="T160" s="57" t="str">
        <f t="shared" si="25"/>
        <v>D</v>
      </c>
      <c r="U160" s="57" t="str">
        <f t="shared" si="26"/>
        <v>D</v>
      </c>
      <c r="V160" s="70"/>
      <c r="W160" s="11"/>
      <c r="X160" s="11"/>
      <c r="Y160" s="26"/>
      <c r="Z160" s="27"/>
      <c r="AA160" s="26"/>
      <c r="AB160" s="26"/>
      <c r="AC160" s="26"/>
      <c r="AD160" s="26"/>
      <c r="AE160" s="26"/>
      <c r="AF160" s="26"/>
      <c r="AG160" s="33"/>
      <c r="AH160" s="26"/>
      <c r="AI160" s="26"/>
      <c r="AJ160" s="26"/>
      <c r="AK160" s="26"/>
      <c r="AL160" s="11"/>
      <c r="AM160" s="11"/>
      <c r="AN160" s="11"/>
    </row>
    <row r="161" spans="1:40" ht="15" customHeight="1" thickBot="1" x14ac:dyDescent="0.25">
      <c r="A161" s="54">
        <v>159</v>
      </c>
      <c r="B161" s="66" t="s">
        <v>209</v>
      </c>
      <c r="C161" s="76">
        <v>2012</v>
      </c>
      <c r="D161" s="67" t="s">
        <v>15</v>
      </c>
      <c r="E161" s="68">
        <v>158</v>
      </c>
      <c r="F161" s="68">
        <v>205</v>
      </c>
      <c r="G161" s="68">
        <v>256</v>
      </c>
      <c r="H161" s="69">
        <v>10.52</v>
      </c>
      <c r="I161" s="68">
        <v>202</v>
      </c>
      <c r="J161" s="57">
        <f t="shared" si="18"/>
        <v>0</v>
      </c>
      <c r="K161" s="57">
        <f t="shared" si="19"/>
        <v>0</v>
      </c>
      <c r="L161" s="57">
        <f t="shared" si="20"/>
        <v>0</v>
      </c>
      <c r="M161" s="57">
        <f t="shared" si="21"/>
        <v>0</v>
      </c>
      <c r="N161" s="57">
        <f t="shared" si="22"/>
        <v>16.2</v>
      </c>
      <c r="O161" s="57">
        <f t="shared" si="23"/>
        <v>16.2</v>
      </c>
      <c r="P161" s="57" t="str">
        <f t="shared" si="24"/>
        <v>D</v>
      </c>
      <c r="Q161" s="57" t="str">
        <f t="shared" si="24"/>
        <v>D</v>
      </c>
      <c r="R161" s="57" t="str">
        <f t="shared" si="25"/>
        <v>D</v>
      </c>
      <c r="S161" s="57" t="str">
        <f t="shared" si="25"/>
        <v>D</v>
      </c>
      <c r="T161" s="57" t="str">
        <f t="shared" si="25"/>
        <v>D</v>
      </c>
      <c r="U161" s="57" t="str">
        <f t="shared" si="26"/>
        <v>D</v>
      </c>
      <c r="V161" s="70"/>
      <c r="W161" s="11"/>
      <c r="X161" s="11"/>
      <c r="Y161" s="9"/>
      <c r="Z161" s="19"/>
      <c r="AA161" s="9"/>
      <c r="AB161" s="9"/>
      <c r="AC161" s="12"/>
      <c r="AD161" s="9"/>
      <c r="AE161" s="9"/>
      <c r="AF161" s="9"/>
      <c r="AG161" s="9"/>
      <c r="AH161" s="9"/>
      <c r="AI161" s="9"/>
      <c r="AJ161" s="9"/>
      <c r="AK161" s="9"/>
      <c r="AL161" s="11"/>
      <c r="AM161" s="11"/>
      <c r="AN161" s="11"/>
    </row>
    <row r="162" spans="1:40" ht="15" customHeight="1" thickBot="1" x14ac:dyDescent="0.25">
      <c r="A162" s="54">
        <v>160</v>
      </c>
      <c r="B162" s="66" t="s">
        <v>210</v>
      </c>
      <c r="C162" s="76">
        <v>2011</v>
      </c>
      <c r="D162" s="67" t="s">
        <v>119</v>
      </c>
      <c r="E162" s="68">
        <v>165</v>
      </c>
      <c r="F162" s="68">
        <v>216</v>
      </c>
      <c r="G162" s="68">
        <v>266</v>
      </c>
      <c r="H162" s="69">
        <v>7.83</v>
      </c>
      <c r="I162" s="68">
        <v>195</v>
      </c>
      <c r="J162" s="57">
        <f t="shared" si="18"/>
        <v>0</v>
      </c>
      <c r="K162" s="57">
        <f t="shared" si="19"/>
        <v>0</v>
      </c>
      <c r="L162" s="57">
        <f t="shared" si="20"/>
        <v>0</v>
      </c>
      <c r="M162" s="57">
        <f t="shared" si="21"/>
        <v>0</v>
      </c>
      <c r="N162" s="57">
        <f t="shared" si="22"/>
        <v>9.9</v>
      </c>
      <c r="O162" s="57">
        <f t="shared" si="23"/>
        <v>9.9</v>
      </c>
      <c r="P162" s="57" t="str">
        <f t="shared" si="24"/>
        <v>D</v>
      </c>
      <c r="Q162" s="57" t="str">
        <f t="shared" si="24"/>
        <v>D</v>
      </c>
      <c r="R162" s="57" t="str">
        <f t="shared" si="25"/>
        <v>D</v>
      </c>
      <c r="S162" s="57" t="str">
        <f t="shared" si="25"/>
        <v>D</v>
      </c>
      <c r="T162" s="57" t="str">
        <f t="shared" si="25"/>
        <v>D</v>
      </c>
      <c r="U162" s="57" t="str">
        <f t="shared" si="26"/>
        <v>D</v>
      </c>
      <c r="V162" s="70"/>
      <c r="W162" s="11"/>
      <c r="X162" s="11"/>
      <c r="Y162" s="9"/>
      <c r="Z162" s="1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11"/>
      <c r="AM162" s="11"/>
      <c r="AN162" s="11"/>
    </row>
    <row r="163" spans="1:40" ht="15" customHeight="1" thickBot="1" x14ac:dyDescent="0.25">
      <c r="A163" s="54">
        <v>161</v>
      </c>
      <c r="B163" s="66" t="s">
        <v>211</v>
      </c>
      <c r="C163" s="76">
        <v>2011</v>
      </c>
      <c r="D163" s="67" t="s">
        <v>76</v>
      </c>
      <c r="E163" s="68">
        <v>150</v>
      </c>
      <c r="F163" s="68">
        <v>196</v>
      </c>
      <c r="G163" s="68">
        <v>254</v>
      </c>
      <c r="H163" s="69">
        <v>8.5</v>
      </c>
      <c r="I163" s="68">
        <v>221</v>
      </c>
      <c r="J163" s="57">
        <f t="shared" si="18"/>
        <v>0</v>
      </c>
      <c r="K163" s="57">
        <f t="shared" si="19"/>
        <v>0</v>
      </c>
      <c r="L163" s="57">
        <f t="shared" si="20"/>
        <v>0</v>
      </c>
      <c r="M163" s="57">
        <f t="shared" si="21"/>
        <v>0</v>
      </c>
      <c r="N163" s="57">
        <f t="shared" si="22"/>
        <v>33.300000000000004</v>
      </c>
      <c r="O163" s="57">
        <f t="shared" si="23"/>
        <v>33.300000000000004</v>
      </c>
      <c r="P163" s="57" t="str">
        <f t="shared" si="24"/>
        <v>D</v>
      </c>
      <c r="Q163" s="57" t="str">
        <f t="shared" si="24"/>
        <v>D</v>
      </c>
      <c r="R163" s="57" t="str">
        <f t="shared" si="25"/>
        <v>D</v>
      </c>
      <c r="S163" s="57" t="str">
        <f t="shared" si="25"/>
        <v>D</v>
      </c>
      <c r="T163" s="57" t="str">
        <f t="shared" si="25"/>
        <v>D</v>
      </c>
      <c r="U163" s="57" t="str">
        <f t="shared" si="26"/>
        <v>D</v>
      </c>
      <c r="V163" s="70"/>
      <c r="W163" s="11"/>
      <c r="X163" s="11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11"/>
      <c r="AM163" s="11"/>
      <c r="AN163" s="11"/>
    </row>
    <row r="164" spans="1:40" ht="15" customHeight="1" thickBot="1" x14ac:dyDescent="0.25">
      <c r="A164" s="54">
        <v>162</v>
      </c>
      <c r="B164" s="66" t="s">
        <v>212</v>
      </c>
      <c r="C164" s="76">
        <v>2012</v>
      </c>
      <c r="D164" s="67" t="s">
        <v>40</v>
      </c>
      <c r="E164" s="68">
        <v>162</v>
      </c>
      <c r="F164" s="68">
        <v>215</v>
      </c>
      <c r="G164" s="68">
        <v>258</v>
      </c>
      <c r="H164" s="69">
        <v>12.31</v>
      </c>
      <c r="I164" s="68">
        <v>172</v>
      </c>
      <c r="J164" s="57">
        <f t="shared" si="18"/>
        <v>0</v>
      </c>
      <c r="K164" s="57">
        <f t="shared" si="19"/>
        <v>0</v>
      </c>
      <c r="L164" s="57">
        <f t="shared" si="20"/>
        <v>0</v>
      </c>
      <c r="M164" s="57">
        <f t="shared" si="21"/>
        <v>9.8210000000000068</v>
      </c>
      <c r="N164" s="57">
        <f t="shared" si="22"/>
        <v>0</v>
      </c>
      <c r="O164" s="57">
        <f t="shared" si="23"/>
        <v>9.8210000000000068</v>
      </c>
      <c r="P164" s="57" t="str">
        <f t="shared" si="24"/>
        <v>D</v>
      </c>
      <c r="Q164" s="57" t="str">
        <f t="shared" si="24"/>
        <v>D</v>
      </c>
      <c r="R164" s="57" t="str">
        <f t="shared" si="25"/>
        <v>D</v>
      </c>
      <c r="S164" s="57" t="str">
        <f t="shared" si="25"/>
        <v>D</v>
      </c>
      <c r="T164" s="57" t="str">
        <f t="shared" si="25"/>
        <v>D</v>
      </c>
      <c r="U164" s="57" t="str">
        <f t="shared" si="26"/>
        <v>D</v>
      </c>
      <c r="V164" s="70"/>
      <c r="W164" s="11"/>
      <c r="X164" s="11"/>
      <c r="Y164" s="31"/>
      <c r="Z164" s="32"/>
      <c r="AA164" s="26"/>
      <c r="AB164" s="26"/>
      <c r="AC164" s="26"/>
      <c r="AD164" s="26"/>
      <c r="AE164" s="26"/>
      <c r="AF164" s="26"/>
      <c r="AG164" s="9"/>
      <c r="AH164" s="33"/>
      <c r="AI164" s="33"/>
      <c r="AJ164" s="26"/>
      <c r="AK164" s="33"/>
      <c r="AL164" s="11"/>
      <c r="AM164" s="11"/>
      <c r="AN164" s="11"/>
    </row>
    <row r="165" spans="1:40" ht="15" customHeight="1" thickBot="1" x14ac:dyDescent="0.25">
      <c r="A165" s="54">
        <v>163</v>
      </c>
      <c r="B165" s="66" t="s">
        <v>213</v>
      </c>
      <c r="C165" s="76">
        <v>2011</v>
      </c>
      <c r="D165" s="67" t="s">
        <v>50</v>
      </c>
      <c r="E165" s="68">
        <v>157</v>
      </c>
      <c r="F165" s="68">
        <v>204</v>
      </c>
      <c r="G165" s="68">
        <v>256</v>
      </c>
      <c r="H165" s="69">
        <v>9.6</v>
      </c>
      <c r="I165" s="68">
        <v>206</v>
      </c>
      <c r="J165" s="57">
        <f t="shared" si="18"/>
        <v>0</v>
      </c>
      <c r="K165" s="57">
        <f t="shared" si="19"/>
        <v>0</v>
      </c>
      <c r="L165" s="57">
        <f t="shared" si="20"/>
        <v>0</v>
      </c>
      <c r="M165" s="57">
        <f t="shared" si="21"/>
        <v>0</v>
      </c>
      <c r="N165" s="57">
        <f t="shared" si="22"/>
        <v>19.8</v>
      </c>
      <c r="O165" s="57">
        <f t="shared" si="23"/>
        <v>19.8</v>
      </c>
      <c r="P165" s="57" t="str">
        <f t="shared" si="24"/>
        <v>D</v>
      </c>
      <c r="Q165" s="57" t="str">
        <f t="shared" si="24"/>
        <v>D</v>
      </c>
      <c r="R165" s="57" t="str">
        <f t="shared" si="25"/>
        <v>D</v>
      </c>
      <c r="S165" s="57" t="str">
        <f t="shared" si="25"/>
        <v>D</v>
      </c>
      <c r="T165" s="57" t="str">
        <f t="shared" si="25"/>
        <v>D</v>
      </c>
      <c r="U165" s="57" t="str">
        <f t="shared" si="26"/>
        <v>D</v>
      </c>
      <c r="V165" s="70"/>
      <c r="W165" s="11"/>
      <c r="X165" s="11"/>
      <c r="Y165" s="9"/>
      <c r="Z165" s="1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11"/>
      <c r="AM165" s="11"/>
      <c r="AN165" s="11"/>
    </row>
    <row r="166" spans="1:40" ht="15" customHeight="1" thickBot="1" x14ac:dyDescent="0.25">
      <c r="A166" s="54">
        <v>164</v>
      </c>
      <c r="B166" s="66" t="s">
        <v>214</v>
      </c>
      <c r="C166" s="76">
        <v>2011</v>
      </c>
      <c r="D166" s="67" t="s">
        <v>144</v>
      </c>
      <c r="E166" s="68">
        <v>166</v>
      </c>
      <c r="F166" s="68">
        <v>221</v>
      </c>
      <c r="G166" s="68">
        <v>266</v>
      </c>
      <c r="H166" s="69">
        <v>9.5</v>
      </c>
      <c r="I166" s="68">
        <v>159</v>
      </c>
      <c r="J166" s="57">
        <f t="shared" si="18"/>
        <v>0</v>
      </c>
      <c r="K166" s="57">
        <f t="shared" si="19"/>
        <v>0</v>
      </c>
      <c r="L166" s="57">
        <f t="shared" si="20"/>
        <v>0</v>
      </c>
      <c r="M166" s="57">
        <f t="shared" si="21"/>
        <v>0</v>
      </c>
      <c r="N166" s="57">
        <f t="shared" si="22"/>
        <v>0</v>
      </c>
      <c r="O166" s="57">
        <f t="shared" si="23"/>
        <v>0</v>
      </c>
      <c r="P166" s="57" t="str">
        <f t="shared" si="24"/>
        <v>D</v>
      </c>
      <c r="Q166" s="57" t="str">
        <f t="shared" si="24"/>
        <v>D</v>
      </c>
      <c r="R166" s="57" t="str">
        <f t="shared" si="25"/>
        <v>D</v>
      </c>
      <c r="S166" s="57" t="str">
        <f t="shared" si="25"/>
        <v>D</v>
      </c>
      <c r="T166" s="57" t="str">
        <f t="shared" si="25"/>
        <v>D</v>
      </c>
      <c r="U166" s="57" t="str">
        <f t="shared" si="26"/>
        <v>D</v>
      </c>
      <c r="V166" s="70"/>
      <c r="W166" s="11"/>
      <c r="X166" s="11"/>
      <c r="Y166" s="26"/>
      <c r="Z166" s="27"/>
      <c r="AA166" s="26"/>
      <c r="AB166" s="26"/>
      <c r="AC166" s="26"/>
      <c r="AD166" s="26"/>
      <c r="AE166" s="26"/>
      <c r="AF166" s="26"/>
      <c r="AG166" s="33"/>
      <c r="AH166" s="26"/>
      <c r="AI166" s="26"/>
      <c r="AJ166" s="26"/>
      <c r="AK166" s="26"/>
      <c r="AL166" s="11"/>
      <c r="AM166" s="11"/>
      <c r="AN166" s="11"/>
    </row>
    <row r="167" spans="1:40" ht="15" customHeight="1" thickBot="1" x14ac:dyDescent="0.25">
      <c r="A167" s="54">
        <v>165</v>
      </c>
      <c r="B167" s="66" t="s">
        <v>215</v>
      </c>
      <c r="C167" s="76">
        <v>2011</v>
      </c>
      <c r="D167" s="67" t="s">
        <v>13</v>
      </c>
      <c r="E167" s="68">
        <v>169</v>
      </c>
      <c r="F167" s="68">
        <v>217</v>
      </c>
      <c r="G167" s="68">
        <v>260</v>
      </c>
      <c r="H167" s="69">
        <v>10.55</v>
      </c>
      <c r="I167" s="68">
        <v>160</v>
      </c>
      <c r="J167" s="57">
        <f t="shared" si="18"/>
        <v>0</v>
      </c>
      <c r="K167" s="57">
        <f t="shared" si="19"/>
        <v>0</v>
      </c>
      <c r="L167" s="57">
        <f t="shared" si="20"/>
        <v>0</v>
      </c>
      <c r="M167" s="57">
        <f t="shared" si="21"/>
        <v>0</v>
      </c>
      <c r="N167" s="57">
        <f t="shared" si="22"/>
        <v>0</v>
      </c>
      <c r="O167" s="57">
        <f t="shared" si="23"/>
        <v>0</v>
      </c>
      <c r="P167" s="57" t="str">
        <f t="shared" si="24"/>
        <v>D</v>
      </c>
      <c r="Q167" s="57" t="str">
        <f t="shared" si="24"/>
        <v>D</v>
      </c>
      <c r="R167" s="57" t="str">
        <f t="shared" si="25"/>
        <v>D</v>
      </c>
      <c r="S167" s="57" t="str">
        <f t="shared" si="25"/>
        <v>D</v>
      </c>
      <c r="T167" s="57" t="str">
        <f t="shared" si="25"/>
        <v>D</v>
      </c>
      <c r="U167" s="57" t="str">
        <f t="shared" si="26"/>
        <v>D</v>
      </c>
      <c r="V167" s="70"/>
      <c r="W167" s="11"/>
      <c r="X167" s="11"/>
      <c r="Y167" s="9"/>
      <c r="Z167" s="1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11"/>
      <c r="AM167" s="11"/>
      <c r="AN167" s="11"/>
    </row>
    <row r="168" spans="1:40" ht="15" customHeight="1" thickBot="1" x14ac:dyDescent="0.25">
      <c r="A168" s="54">
        <v>166</v>
      </c>
      <c r="B168" s="66" t="s">
        <v>216</v>
      </c>
      <c r="C168" s="76">
        <v>2012</v>
      </c>
      <c r="D168" s="67" t="s">
        <v>49</v>
      </c>
      <c r="E168" s="68">
        <v>162</v>
      </c>
      <c r="F168" s="68">
        <v>213</v>
      </c>
      <c r="G168" s="68">
        <v>262</v>
      </c>
      <c r="H168" s="69">
        <v>11.3</v>
      </c>
      <c r="I168" s="68">
        <v>185</v>
      </c>
      <c r="J168" s="57">
        <f t="shared" si="18"/>
        <v>0</v>
      </c>
      <c r="K168" s="57">
        <f t="shared" si="19"/>
        <v>0</v>
      </c>
      <c r="L168" s="57">
        <f t="shared" si="20"/>
        <v>0</v>
      </c>
      <c r="M168" s="57">
        <f t="shared" si="21"/>
        <v>3.6600000000000086</v>
      </c>
      <c r="N168" s="57">
        <f t="shared" si="22"/>
        <v>0.9</v>
      </c>
      <c r="O168" s="57">
        <f t="shared" si="23"/>
        <v>4.5600000000000085</v>
      </c>
      <c r="P168" s="57" t="str">
        <f t="shared" si="24"/>
        <v>D</v>
      </c>
      <c r="Q168" s="57" t="str">
        <f t="shared" si="24"/>
        <v>D</v>
      </c>
      <c r="R168" s="57" t="str">
        <f t="shared" si="25"/>
        <v>D</v>
      </c>
      <c r="S168" s="57" t="str">
        <f t="shared" si="25"/>
        <v>D</v>
      </c>
      <c r="T168" s="57" t="str">
        <f t="shared" si="25"/>
        <v>D</v>
      </c>
      <c r="U168" s="57" t="str">
        <f t="shared" si="26"/>
        <v>D</v>
      </c>
      <c r="V168" s="70"/>
      <c r="W168" s="11"/>
      <c r="X168" s="11"/>
      <c r="Y168" s="9"/>
      <c r="Z168" s="1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11"/>
      <c r="AM168" s="11"/>
      <c r="AN168" s="11"/>
    </row>
    <row r="169" spans="1:40" ht="15" customHeight="1" thickBot="1" x14ac:dyDescent="0.25">
      <c r="A169" s="54">
        <v>167</v>
      </c>
      <c r="B169" s="66" t="s">
        <v>217</v>
      </c>
      <c r="C169" s="76">
        <v>2012</v>
      </c>
      <c r="D169" s="67" t="s">
        <v>130</v>
      </c>
      <c r="E169" s="68">
        <v>156</v>
      </c>
      <c r="F169" s="68">
        <v>218</v>
      </c>
      <c r="G169" s="68">
        <v>258</v>
      </c>
      <c r="H169" s="69">
        <v>12.6</v>
      </c>
      <c r="I169" s="68">
        <v>182</v>
      </c>
      <c r="J169" s="57">
        <f t="shared" si="18"/>
        <v>0</v>
      </c>
      <c r="K169" s="57">
        <f t="shared" si="19"/>
        <v>0</v>
      </c>
      <c r="L169" s="57">
        <f t="shared" si="20"/>
        <v>0</v>
      </c>
      <c r="M169" s="57">
        <f t="shared" si="21"/>
        <v>11.590000000000002</v>
      </c>
      <c r="N169" s="57">
        <f t="shared" si="22"/>
        <v>0</v>
      </c>
      <c r="O169" s="57">
        <f t="shared" si="23"/>
        <v>11.590000000000002</v>
      </c>
      <c r="P169" s="57" t="str">
        <f t="shared" si="24"/>
        <v>D</v>
      </c>
      <c r="Q169" s="57" t="str">
        <f t="shared" si="24"/>
        <v>D</v>
      </c>
      <c r="R169" s="57" t="str">
        <f t="shared" si="25"/>
        <v>D</v>
      </c>
      <c r="S169" s="57" t="str">
        <f t="shared" si="25"/>
        <v>D</v>
      </c>
      <c r="T169" s="57" t="str">
        <f t="shared" si="25"/>
        <v>D</v>
      </c>
      <c r="U169" s="57" t="str">
        <f t="shared" si="26"/>
        <v>D</v>
      </c>
      <c r="V169" s="70"/>
      <c r="W169" s="11"/>
      <c r="X169" s="11"/>
      <c r="Y169" s="9"/>
      <c r="Z169" s="19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1"/>
      <c r="AM169" s="11"/>
      <c r="AN169" s="11"/>
    </row>
    <row r="170" spans="1:40" ht="15" customHeight="1" thickBot="1" x14ac:dyDescent="0.25">
      <c r="A170" s="54">
        <v>168</v>
      </c>
      <c r="B170" s="66" t="s">
        <v>218</v>
      </c>
      <c r="C170" s="76">
        <v>2011</v>
      </c>
      <c r="D170" s="67" t="s">
        <v>40</v>
      </c>
      <c r="E170" s="68">
        <v>161</v>
      </c>
      <c r="F170" s="68">
        <v>211</v>
      </c>
      <c r="G170" s="68">
        <v>252</v>
      </c>
      <c r="H170" s="69">
        <v>13.72</v>
      </c>
      <c r="I170" s="68">
        <v>168</v>
      </c>
      <c r="J170" s="57">
        <f t="shared" si="18"/>
        <v>0</v>
      </c>
      <c r="K170" s="57">
        <f t="shared" si="19"/>
        <v>0</v>
      </c>
      <c r="L170" s="57">
        <f t="shared" si="20"/>
        <v>0</v>
      </c>
      <c r="M170" s="57">
        <f t="shared" si="21"/>
        <v>18.422000000000008</v>
      </c>
      <c r="N170" s="57">
        <f t="shared" si="22"/>
        <v>0</v>
      </c>
      <c r="O170" s="57">
        <f t="shared" si="23"/>
        <v>18.422000000000008</v>
      </c>
      <c r="P170" s="57" t="str">
        <f t="shared" si="24"/>
        <v>D</v>
      </c>
      <c r="Q170" s="57" t="str">
        <f t="shared" si="24"/>
        <v>D</v>
      </c>
      <c r="R170" s="57" t="str">
        <f t="shared" si="25"/>
        <v>D</v>
      </c>
      <c r="S170" s="57" t="str">
        <f t="shared" si="25"/>
        <v>D</v>
      </c>
      <c r="T170" s="57" t="str">
        <f t="shared" si="25"/>
        <v>D</v>
      </c>
      <c r="U170" s="57" t="str">
        <f t="shared" si="26"/>
        <v>D</v>
      </c>
      <c r="V170" s="70"/>
      <c r="W170" s="11"/>
      <c r="X170" s="11"/>
      <c r="Y170" s="9"/>
      <c r="Z170" s="1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11"/>
      <c r="AM170" s="11"/>
      <c r="AN170" s="11"/>
    </row>
    <row r="171" spans="1:40" ht="15" customHeight="1" thickBot="1" x14ac:dyDescent="0.25">
      <c r="A171" s="54">
        <v>169</v>
      </c>
      <c r="B171" s="66" t="s">
        <v>219</v>
      </c>
      <c r="C171" s="76">
        <v>2011</v>
      </c>
      <c r="D171" s="67" t="s">
        <v>50</v>
      </c>
      <c r="E171" s="68">
        <v>157</v>
      </c>
      <c r="F171" s="68">
        <v>205</v>
      </c>
      <c r="G171" s="68">
        <v>262</v>
      </c>
      <c r="H171" s="69">
        <v>11.2</v>
      </c>
      <c r="I171" s="68">
        <v>191</v>
      </c>
      <c r="J171" s="57">
        <f t="shared" si="18"/>
        <v>0</v>
      </c>
      <c r="K171" s="57">
        <f t="shared" si="19"/>
        <v>0</v>
      </c>
      <c r="L171" s="57">
        <f t="shared" si="20"/>
        <v>0</v>
      </c>
      <c r="M171" s="57">
        <f t="shared" si="21"/>
        <v>3.05</v>
      </c>
      <c r="N171" s="57">
        <f t="shared" si="22"/>
        <v>6.3</v>
      </c>
      <c r="O171" s="57">
        <f t="shared" si="23"/>
        <v>9.35</v>
      </c>
      <c r="P171" s="57" t="str">
        <f t="shared" si="24"/>
        <v>D</v>
      </c>
      <c r="Q171" s="57" t="str">
        <f t="shared" si="24"/>
        <v>D</v>
      </c>
      <c r="R171" s="57" t="str">
        <f t="shared" si="25"/>
        <v>D</v>
      </c>
      <c r="S171" s="57" t="str">
        <f t="shared" si="25"/>
        <v>D</v>
      </c>
      <c r="T171" s="57" t="str">
        <f t="shared" si="25"/>
        <v>D</v>
      </c>
      <c r="U171" s="57" t="str">
        <f t="shared" si="26"/>
        <v>D</v>
      </c>
      <c r="V171" s="70"/>
      <c r="W171" s="11"/>
      <c r="X171" s="11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1"/>
      <c r="AM171" s="11"/>
      <c r="AN171" s="11"/>
    </row>
    <row r="172" spans="1:40" ht="15" customHeight="1" thickBot="1" x14ac:dyDescent="0.25">
      <c r="A172" s="54">
        <v>170</v>
      </c>
      <c r="B172" s="66" t="s">
        <v>220</v>
      </c>
      <c r="C172" s="76">
        <v>2011</v>
      </c>
      <c r="D172" s="67" t="s">
        <v>138</v>
      </c>
      <c r="E172" s="68">
        <v>163</v>
      </c>
      <c r="F172" s="68">
        <v>215</v>
      </c>
      <c r="G172" s="68">
        <v>262</v>
      </c>
      <c r="H172" s="69">
        <v>10.9</v>
      </c>
      <c r="I172" s="68">
        <v>180</v>
      </c>
      <c r="J172" s="57">
        <f t="shared" si="18"/>
        <v>0</v>
      </c>
      <c r="K172" s="57">
        <f t="shared" si="19"/>
        <v>0</v>
      </c>
      <c r="L172" s="57">
        <f t="shared" si="20"/>
        <v>0</v>
      </c>
      <c r="M172" s="57">
        <f t="shared" si="21"/>
        <v>1.2200000000000064</v>
      </c>
      <c r="N172" s="57">
        <f t="shared" si="22"/>
        <v>0</v>
      </c>
      <c r="O172" s="57">
        <f t="shared" si="23"/>
        <v>1.2200000000000064</v>
      </c>
      <c r="P172" s="57" t="str">
        <f t="shared" si="24"/>
        <v>D</v>
      </c>
      <c r="Q172" s="57" t="str">
        <f t="shared" si="24"/>
        <v>D</v>
      </c>
      <c r="R172" s="57" t="str">
        <f t="shared" si="25"/>
        <v>D</v>
      </c>
      <c r="S172" s="57" t="str">
        <f t="shared" si="25"/>
        <v>D</v>
      </c>
      <c r="T172" s="57" t="str">
        <f t="shared" si="25"/>
        <v>D</v>
      </c>
      <c r="U172" s="57" t="str">
        <f t="shared" si="26"/>
        <v>D</v>
      </c>
      <c r="V172" s="70"/>
      <c r="W172" s="11"/>
      <c r="X172" s="11"/>
      <c r="Y172" s="34"/>
      <c r="Z172" s="35"/>
      <c r="AA172" s="36"/>
      <c r="AB172" s="36"/>
      <c r="AC172" s="36"/>
      <c r="AD172" s="36"/>
      <c r="AE172" s="36"/>
      <c r="AF172" s="36"/>
      <c r="AG172" s="37"/>
      <c r="AH172" s="37"/>
      <c r="AI172" s="37"/>
      <c r="AJ172" s="37"/>
      <c r="AK172" s="37"/>
      <c r="AL172" s="11"/>
      <c r="AM172" s="11"/>
      <c r="AN172" s="11"/>
    </row>
    <row r="173" spans="1:40" ht="15" customHeight="1" thickBot="1" x14ac:dyDescent="0.25">
      <c r="A173" s="54">
        <v>171</v>
      </c>
      <c r="B173" s="66" t="s">
        <v>221</v>
      </c>
      <c r="C173" s="76">
        <v>2011</v>
      </c>
      <c r="D173" s="67" t="s">
        <v>162</v>
      </c>
      <c r="E173" s="68">
        <v>165</v>
      </c>
      <c r="F173" s="68">
        <v>216</v>
      </c>
      <c r="G173" s="68">
        <v>260</v>
      </c>
      <c r="H173" s="69">
        <v>10.8</v>
      </c>
      <c r="I173" s="68">
        <v>169</v>
      </c>
      <c r="J173" s="57">
        <f t="shared" si="18"/>
        <v>0</v>
      </c>
      <c r="K173" s="57">
        <f t="shared" si="19"/>
        <v>0</v>
      </c>
      <c r="L173" s="57">
        <f t="shared" si="20"/>
        <v>0</v>
      </c>
      <c r="M173" s="57">
        <f t="shared" si="21"/>
        <v>0.61000000000000865</v>
      </c>
      <c r="N173" s="57">
        <f t="shared" si="22"/>
        <v>0</v>
      </c>
      <c r="O173" s="57">
        <f t="shared" si="23"/>
        <v>0.61000000000000865</v>
      </c>
      <c r="P173" s="57" t="str">
        <f t="shared" si="24"/>
        <v>D</v>
      </c>
      <c r="Q173" s="57" t="str">
        <f t="shared" si="24"/>
        <v>D</v>
      </c>
      <c r="R173" s="57" t="str">
        <f t="shared" si="25"/>
        <v>D</v>
      </c>
      <c r="S173" s="57" t="str">
        <f t="shared" si="25"/>
        <v>D</v>
      </c>
      <c r="T173" s="57" t="str">
        <f t="shared" si="25"/>
        <v>D</v>
      </c>
      <c r="U173" s="57" t="str">
        <f t="shared" si="26"/>
        <v>D</v>
      </c>
      <c r="V173" s="70"/>
      <c r="W173" s="11"/>
      <c r="X173" s="11"/>
      <c r="Y173" s="38"/>
      <c r="Z173" s="39"/>
      <c r="AA173" s="40"/>
      <c r="AB173" s="40"/>
      <c r="AC173" s="40"/>
      <c r="AD173" s="40"/>
      <c r="AE173" s="40"/>
      <c r="AF173" s="40"/>
      <c r="AG173" s="41"/>
      <c r="AH173" s="41"/>
      <c r="AI173" s="41"/>
      <c r="AJ173" s="41"/>
      <c r="AK173" s="41"/>
      <c r="AL173" s="11"/>
      <c r="AM173" s="11"/>
      <c r="AN173" s="11"/>
    </row>
    <row r="174" spans="1:40" ht="15" customHeight="1" thickBot="1" x14ac:dyDescent="0.25">
      <c r="A174" s="54">
        <v>172</v>
      </c>
      <c r="B174" s="66" t="s">
        <v>222</v>
      </c>
      <c r="C174" s="76">
        <v>2011</v>
      </c>
      <c r="D174" s="67" t="s">
        <v>18</v>
      </c>
      <c r="E174" s="68">
        <v>166</v>
      </c>
      <c r="F174" s="68">
        <v>218</v>
      </c>
      <c r="G174" s="68">
        <v>260</v>
      </c>
      <c r="H174" s="69">
        <v>10.4</v>
      </c>
      <c r="I174" s="68">
        <v>173</v>
      </c>
      <c r="J174" s="57">
        <f t="shared" si="18"/>
        <v>0</v>
      </c>
      <c r="K174" s="57">
        <f t="shared" si="19"/>
        <v>0</v>
      </c>
      <c r="L174" s="57">
        <f t="shared" si="20"/>
        <v>0</v>
      </c>
      <c r="M174" s="57">
        <f t="shared" si="21"/>
        <v>0</v>
      </c>
      <c r="N174" s="57">
        <f t="shared" si="22"/>
        <v>0</v>
      </c>
      <c r="O174" s="57">
        <f t="shared" si="23"/>
        <v>0</v>
      </c>
      <c r="P174" s="57" t="str">
        <f t="shared" si="24"/>
        <v>D</v>
      </c>
      <c r="Q174" s="57" t="str">
        <f t="shared" si="24"/>
        <v>D</v>
      </c>
      <c r="R174" s="57" t="str">
        <f t="shared" si="25"/>
        <v>D</v>
      </c>
      <c r="S174" s="57" t="str">
        <f t="shared" si="25"/>
        <v>D</v>
      </c>
      <c r="T174" s="57" t="str">
        <f t="shared" si="25"/>
        <v>D</v>
      </c>
      <c r="U174" s="57" t="str">
        <f t="shared" si="26"/>
        <v>D</v>
      </c>
      <c r="V174" s="70"/>
      <c r="W174" s="11"/>
      <c r="X174" s="11"/>
      <c r="Y174" s="40"/>
      <c r="Z174" s="42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11"/>
      <c r="AM174" s="11"/>
      <c r="AN174" s="11"/>
    </row>
    <row r="175" spans="1:40" ht="15" customHeight="1" thickBot="1" x14ac:dyDescent="0.25">
      <c r="A175" s="54">
        <v>173</v>
      </c>
      <c r="B175" s="66" t="s">
        <v>223</v>
      </c>
      <c r="C175" s="76">
        <v>2011</v>
      </c>
      <c r="D175" s="67" t="s">
        <v>71</v>
      </c>
      <c r="E175" s="68">
        <v>160</v>
      </c>
      <c r="F175" s="68">
        <v>214</v>
      </c>
      <c r="G175" s="68">
        <v>258</v>
      </c>
      <c r="H175" s="69">
        <v>12</v>
      </c>
      <c r="I175" s="68">
        <v>172</v>
      </c>
      <c r="J175" s="57">
        <f t="shared" si="18"/>
        <v>0</v>
      </c>
      <c r="K175" s="57">
        <f t="shared" si="19"/>
        <v>0</v>
      </c>
      <c r="L175" s="57">
        <f t="shared" si="20"/>
        <v>0</v>
      </c>
      <c r="M175" s="57">
        <f t="shared" si="21"/>
        <v>7.9300000000000042</v>
      </c>
      <c r="N175" s="57">
        <f t="shared" si="22"/>
        <v>0</v>
      </c>
      <c r="O175" s="57">
        <f t="shared" si="23"/>
        <v>7.9300000000000042</v>
      </c>
      <c r="P175" s="57" t="str">
        <f t="shared" si="24"/>
        <v>D</v>
      </c>
      <c r="Q175" s="57" t="str">
        <f t="shared" si="24"/>
        <v>D</v>
      </c>
      <c r="R175" s="57" t="str">
        <f t="shared" si="25"/>
        <v>D</v>
      </c>
      <c r="S175" s="57" t="str">
        <f t="shared" si="25"/>
        <v>D</v>
      </c>
      <c r="T175" s="57" t="str">
        <f t="shared" si="25"/>
        <v>D</v>
      </c>
      <c r="U175" s="57" t="str">
        <f t="shared" si="26"/>
        <v>D</v>
      </c>
      <c r="V175" s="70"/>
      <c r="W175" s="11"/>
      <c r="X175" s="11"/>
      <c r="Y175" s="43"/>
      <c r="Z175" s="4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11"/>
      <c r="AM175" s="11"/>
      <c r="AN175" s="11"/>
    </row>
    <row r="176" spans="1:40" ht="15" customHeight="1" thickBot="1" x14ac:dyDescent="0.25">
      <c r="A176" s="54">
        <v>174</v>
      </c>
      <c r="B176" s="66" t="s">
        <v>224</v>
      </c>
      <c r="C176" s="76">
        <v>2012</v>
      </c>
      <c r="D176" s="67" t="s">
        <v>16</v>
      </c>
      <c r="E176" s="68">
        <v>168</v>
      </c>
      <c r="F176" s="68">
        <v>219</v>
      </c>
      <c r="G176" s="68">
        <v>260</v>
      </c>
      <c r="H176" s="69">
        <v>8.59</v>
      </c>
      <c r="I176" s="68">
        <v>189</v>
      </c>
      <c r="J176" s="57">
        <f t="shared" si="18"/>
        <v>0</v>
      </c>
      <c r="K176" s="57">
        <f t="shared" si="19"/>
        <v>0</v>
      </c>
      <c r="L176" s="57">
        <f t="shared" si="20"/>
        <v>0</v>
      </c>
      <c r="M176" s="57">
        <f t="shared" si="21"/>
        <v>0</v>
      </c>
      <c r="N176" s="57">
        <f t="shared" si="22"/>
        <v>4.5</v>
      </c>
      <c r="O176" s="57">
        <f t="shared" si="23"/>
        <v>4.5</v>
      </c>
      <c r="P176" s="57" t="str">
        <f t="shared" si="24"/>
        <v>D</v>
      </c>
      <c r="Q176" s="57" t="str">
        <f t="shared" si="24"/>
        <v>D</v>
      </c>
      <c r="R176" s="57" t="str">
        <f t="shared" si="25"/>
        <v>D</v>
      </c>
      <c r="S176" s="57" t="str">
        <f t="shared" si="25"/>
        <v>D</v>
      </c>
      <c r="T176" s="57" t="str">
        <f t="shared" si="25"/>
        <v>D</v>
      </c>
      <c r="U176" s="57" t="str">
        <f t="shared" si="26"/>
        <v>D</v>
      </c>
      <c r="V176" s="70"/>
      <c r="W176" s="11"/>
      <c r="X176" s="11"/>
      <c r="Y176" s="34"/>
      <c r="Z176" s="45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11"/>
      <c r="AM176" s="11"/>
      <c r="AN176" s="11"/>
    </row>
    <row r="177" spans="1:40" ht="15" customHeight="1" thickBot="1" x14ac:dyDescent="0.25">
      <c r="A177" s="54">
        <v>175</v>
      </c>
      <c r="B177" s="66" t="s">
        <v>225</v>
      </c>
      <c r="C177" s="76">
        <v>2011</v>
      </c>
      <c r="D177" s="67" t="s">
        <v>53</v>
      </c>
      <c r="E177" s="68">
        <v>160</v>
      </c>
      <c r="F177" s="68">
        <v>215</v>
      </c>
      <c r="G177" s="68">
        <v>258</v>
      </c>
      <c r="H177" s="69">
        <v>11.46</v>
      </c>
      <c r="I177" s="68">
        <v>184</v>
      </c>
      <c r="J177" s="57">
        <f t="shared" si="18"/>
        <v>0</v>
      </c>
      <c r="K177" s="57">
        <f t="shared" si="19"/>
        <v>0</v>
      </c>
      <c r="L177" s="57">
        <f t="shared" si="20"/>
        <v>0</v>
      </c>
      <c r="M177" s="57">
        <f t="shared" si="21"/>
        <v>4.636000000000009</v>
      </c>
      <c r="N177" s="57">
        <f t="shared" si="22"/>
        <v>0</v>
      </c>
      <c r="O177" s="57">
        <f t="shared" si="23"/>
        <v>4.636000000000009</v>
      </c>
      <c r="P177" s="57" t="str">
        <f t="shared" si="24"/>
        <v>D</v>
      </c>
      <c r="Q177" s="57" t="str">
        <f t="shared" si="24"/>
        <v>D</v>
      </c>
      <c r="R177" s="57" t="str">
        <f t="shared" si="25"/>
        <v>D</v>
      </c>
      <c r="S177" s="57" t="str">
        <f t="shared" si="25"/>
        <v>D</v>
      </c>
      <c r="T177" s="57" t="str">
        <f t="shared" si="25"/>
        <v>D</v>
      </c>
      <c r="U177" s="57" t="str">
        <f t="shared" si="26"/>
        <v>D</v>
      </c>
      <c r="V177" s="70"/>
      <c r="W177" s="11"/>
      <c r="X177" s="11"/>
      <c r="Y177" s="34"/>
      <c r="Z177" s="35"/>
      <c r="AA177" s="36"/>
      <c r="AB177" s="36"/>
      <c r="AC177" s="36"/>
      <c r="AD177" s="18"/>
      <c r="AE177" s="36"/>
      <c r="AF177" s="36"/>
      <c r="AG177" s="37"/>
      <c r="AH177" s="37"/>
      <c r="AI177" s="37"/>
      <c r="AJ177" s="37"/>
      <c r="AK177" s="37"/>
      <c r="AL177" s="11"/>
      <c r="AM177" s="11"/>
      <c r="AN177" s="11"/>
    </row>
    <row r="178" spans="1:40" ht="15" customHeight="1" thickBot="1" x14ac:dyDescent="0.25">
      <c r="A178" s="54">
        <v>176</v>
      </c>
      <c r="B178" s="66" t="s">
        <v>226</v>
      </c>
      <c r="C178" s="76">
        <v>2011</v>
      </c>
      <c r="D178" s="67" t="s">
        <v>101</v>
      </c>
      <c r="E178" s="68">
        <v>157</v>
      </c>
      <c r="F178" s="68">
        <v>207</v>
      </c>
      <c r="G178" s="68">
        <v>254</v>
      </c>
      <c r="H178" s="69">
        <v>10.8</v>
      </c>
      <c r="I178" s="68">
        <v>196</v>
      </c>
      <c r="J178" s="57">
        <f t="shared" si="18"/>
        <v>0</v>
      </c>
      <c r="K178" s="57">
        <f t="shared" si="19"/>
        <v>0</v>
      </c>
      <c r="L178" s="57">
        <f t="shared" si="20"/>
        <v>0</v>
      </c>
      <c r="M178" s="57">
        <f t="shared" si="21"/>
        <v>0.61000000000000865</v>
      </c>
      <c r="N178" s="57">
        <f t="shared" si="22"/>
        <v>10.8</v>
      </c>
      <c r="O178" s="57">
        <f t="shared" si="23"/>
        <v>11.410000000000009</v>
      </c>
      <c r="P178" s="57" t="str">
        <f t="shared" si="24"/>
        <v>D</v>
      </c>
      <c r="Q178" s="57" t="str">
        <f t="shared" si="24"/>
        <v>D</v>
      </c>
      <c r="R178" s="57" t="str">
        <f t="shared" si="25"/>
        <v>D</v>
      </c>
      <c r="S178" s="57" t="str">
        <f t="shared" si="25"/>
        <v>D</v>
      </c>
      <c r="T178" s="57" t="str">
        <f t="shared" si="25"/>
        <v>D</v>
      </c>
      <c r="U178" s="57" t="str">
        <f t="shared" si="26"/>
        <v>D</v>
      </c>
      <c r="V178" s="70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</row>
    <row r="179" spans="1:40" ht="15" customHeight="1" thickBot="1" x14ac:dyDescent="0.25">
      <c r="A179" s="54">
        <v>177</v>
      </c>
      <c r="B179" s="66" t="s">
        <v>227</v>
      </c>
      <c r="C179" s="76">
        <v>2011</v>
      </c>
      <c r="D179" s="67" t="s">
        <v>80</v>
      </c>
      <c r="E179" s="68">
        <v>160</v>
      </c>
      <c r="F179" s="68">
        <v>209</v>
      </c>
      <c r="G179" s="68">
        <v>250</v>
      </c>
      <c r="H179" s="69">
        <v>10.7</v>
      </c>
      <c r="I179" s="68">
        <v>197</v>
      </c>
      <c r="J179" s="57">
        <f t="shared" si="18"/>
        <v>0</v>
      </c>
      <c r="K179" s="57">
        <f t="shared" si="19"/>
        <v>0</v>
      </c>
      <c r="L179" s="57">
        <f t="shared" si="20"/>
        <v>0</v>
      </c>
      <c r="M179" s="57">
        <f t="shared" si="21"/>
        <v>0</v>
      </c>
      <c r="N179" s="57">
        <f t="shared" si="22"/>
        <v>11.700000000000001</v>
      </c>
      <c r="O179" s="57">
        <f t="shared" si="23"/>
        <v>11.700000000000001</v>
      </c>
      <c r="P179" s="57" t="str">
        <f t="shared" si="24"/>
        <v>D</v>
      </c>
      <c r="Q179" s="57" t="str">
        <f t="shared" si="24"/>
        <v>D</v>
      </c>
      <c r="R179" s="57" t="str">
        <f t="shared" si="25"/>
        <v>D</v>
      </c>
      <c r="S179" s="57" t="str">
        <f t="shared" si="25"/>
        <v>D</v>
      </c>
      <c r="T179" s="57" t="str">
        <f t="shared" si="25"/>
        <v>D</v>
      </c>
      <c r="U179" s="57" t="str">
        <f t="shared" si="26"/>
        <v>D</v>
      </c>
      <c r="V179" s="70"/>
      <c r="W179" s="11"/>
      <c r="X179" s="11"/>
      <c r="Y179" s="7"/>
      <c r="Z179" s="8"/>
      <c r="AA179" s="12"/>
      <c r="AB179" s="12"/>
      <c r="AC179" s="12"/>
      <c r="AD179" s="12"/>
      <c r="AE179" s="12"/>
      <c r="AF179" s="12"/>
      <c r="AG179" s="28"/>
      <c r="AH179" s="28"/>
      <c r="AI179" s="28"/>
      <c r="AJ179" s="28"/>
      <c r="AK179" s="11"/>
      <c r="AL179" s="11"/>
      <c r="AM179" s="11"/>
      <c r="AN179" s="11"/>
    </row>
    <row r="180" spans="1:40" ht="15" customHeight="1" thickBot="1" x14ac:dyDescent="0.25">
      <c r="A180" s="54">
        <v>178</v>
      </c>
      <c r="B180" s="66" t="s">
        <v>228</v>
      </c>
      <c r="C180" s="76">
        <v>2011</v>
      </c>
      <c r="D180" s="67" t="s">
        <v>53</v>
      </c>
      <c r="E180" s="68">
        <v>159</v>
      </c>
      <c r="F180" s="68">
        <v>207</v>
      </c>
      <c r="G180" s="68">
        <v>262</v>
      </c>
      <c r="H180" s="69">
        <v>7.87</v>
      </c>
      <c r="I180" s="68">
        <v>200</v>
      </c>
      <c r="J180" s="57">
        <f t="shared" si="18"/>
        <v>0</v>
      </c>
      <c r="K180" s="57">
        <f t="shared" si="19"/>
        <v>0</v>
      </c>
      <c r="L180" s="57">
        <f t="shared" si="20"/>
        <v>0</v>
      </c>
      <c r="M180" s="57">
        <f t="shared" si="21"/>
        <v>0</v>
      </c>
      <c r="N180" s="57">
        <f t="shared" si="22"/>
        <v>14.4</v>
      </c>
      <c r="O180" s="57">
        <f t="shared" si="23"/>
        <v>14.4</v>
      </c>
      <c r="P180" s="57" t="str">
        <f t="shared" si="24"/>
        <v>D</v>
      </c>
      <c r="Q180" s="57" t="str">
        <f t="shared" si="24"/>
        <v>D</v>
      </c>
      <c r="R180" s="57" t="str">
        <f t="shared" si="25"/>
        <v>D</v>
      </c>
      <c r="S180" s="57" t="str">
        <f t="shared" si="25"/>
        <v>D</v>
      </c>
      <c r="T180" s="57" t="str">
        <f t="shared" si="25"/>
        <v>D</v>
      </c>
      <c r="U180" s="57" t="str">
        <f t="shared" si="26"/>
        <v>D</v>
      </c>
      <c r="V180" s="70"/>
      <c r="W180" s="11"/>
      <c r="X180" s="11"/>
      <c r="Y180" s="9"/>
      <c r="Z180" s="46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11"/>
      <c r="AL180" s="11"/>
      <c r="AM180" s="11"/>
      <c r="AN180" s="11"/>
    </row>
    <row r="181" spans="1:40" ht="15" customHeight="1" thickBot="1" x14ac:dyDescent="0.25">
      <c r="A181" s="54">
        <v>179</v>
      </c>
      <c r="B181" s="66" t="s">
        <v>229</v>
      </c>
      <c r="C181" s="76">
        <v>2011</v>
      </c>
      <c r="D181" s="67" t="s">
        <v>134</v>
      </c>
      <c r="E181" s="68">
        <v>162</v>
      </c>
      <c r="F181" s="68">
        <v>211</v>
      </c>
      <c r="G181" s="68">
        <v>260</v>
      </c>
      <c r="H181" s="69">
        <v>11</v>
      </c>
      <c r="I181" s="68">
        <v>178</v>
      </c>
      <c r="J181" s="57">
        <f t="shared" si="18"/>
        <v>0</v>
      </c>
      <c r="K181" s="57">
        <f t="shared" si="19"/>
        <v>0</v>
      </c>
      <c r="L181" s="57">
        <f t="shared" si="20"/>
        <v>0</v>
      </c>
      <c r="M181" s="57">
        <f t="shared" si="21"/>
        <v>1.8300000000000043</v>
      </c>
      <c r="N181" s="57">
        <f t="shared" si="22"/>
        <v>0</v>
      </c>
      <c r="O181" s="57">
        <f t="shared" si="23"/>
        <v>1.8300000000000043</v>
      </c>
      <c r="P181" s="57" t="str">
        <f t="shared" si="24"/>
        <v>D</v>
      </c>
      <c r="Q181" s="57" t="str">
        <f t="shared" si="24"/>
        <v>D</v>
      </c>
      <c r="R181" s="57" t="str">
        <f t="shared" si="25"/>
        <v>D</v>
      </c>
      <c r="S181" s="57" t="str">
        <f t="shared" si="25"/>
        <v>D</v>
      </c>
      <c r="T181" s="57" t="str">
        <f t="shared" si="25"/>
        <v>D</v>
      </c>
      <c r="U181" s="57" t="str">
        <f t="shared" si="26"/>
        <v>D</v>
      </c>
      <c r="V181" s="70"/>
      <c r="W181" s="11"/>
      <c r="X181" s="11"/>
      <c r="Y181" s="7"/>
      <c r="Z181" s="8"/>
      <c r="AA181" s="12"/>
      <c r="AB181" s="12"/>
      <c r="AC181" s="12"/>
      <c r="AD181" s="12"/>
      <c r="AE181" s="12"/>
      <c r="AF181" s="12"/>
      <c r="AG181" s="28"/>
      <c r="AH181" s="28"/>
      <c r="AI181" s="28"/>
      <c r="AJ181" s="28"/>
      <c r="AK181" s="11"/>
      <c r="AL181" s="11"/>
      <c r="AM181" s="11"/>
      <c r="AN181" s="11"/>
    </row>
    <row r="182" spans="1:40" ht="15" customHeight="1" thickBot="1" x14ac:dyDescent="0.25">
      <c r="A182" s="54">
        <v>180</v>
      </c>
      <c r="B182" s="66" t="s">
        <v>230</v>
      </c>
      <c r="C182" s="76">
        <v>2011</v>
      </c>
      <c r="D182" s="67" t="s">
        <v>65</v>
      </c>
      <c r="E182" s="68">
        <v>158</v>
      </c>
      <c r="F182" s="68">
        <v>207</v>
      </c>
      <c r="G182" s="68">
        <v>258</v>
      </c>
      <c r="H182" s="69">
        <v>11</v>
      </c>
      <c r="I182" s="68">
        <v>190</v>
      </c>
      <c r="J182" s="57">
        <f t="shared" si="18"/>
        <v>0</v>
      </c>
      <c r="K182" s="57">
        <f t="shared" si="19"/>
        <v>0</v>
      </c>
      <c r="L182" s="57">
        <f t="shared" si="20"/>
        <v>0</v>
      </c>
      <c r="M182" s="57">
        <f t="shared" si="21"/>
        <v>1.8300000000000043</v>
      </c>
      <c r="N182" s="57">
        <f t="shared" si="22"/>
        <v>5.4</v>
      </c>
      <c r="O182" s="57">
        <f t="shared" si="23"/>
        <v>7.2300000000000049</v>
      </c>
      <c r="P182" s="57" t="str">
        <f t="shared" si="24"/>
        <v>D</v>
      </c>
      <c r="Q182" s="57" t="str">
        <f t="shared" si="24"/>
        <v>D</v>
      </c>
      <c r="R182" s="57" t="str">
        <f t="shared" si="25"/>
        <v>D</v>
      </c>
      <c r="S182" s="57" t="str">
        <f t="shared" si="25"/>
        <v>D</v>
      </c>
      <c r="T182" s="57" t="str">
        <f t="shared" si="25"/>
        <v>D</v>
      </c>
      <c r="U182" s="57" t="str">
        <f t="shared" si="26"/>
        <v>D</v>
      </c>
      <c r="V182" s="70"/>
      <c r="W182" s="11"/>
      <c r="X182" s="11"/>
      <c r="Y182" s="21"/>
      <c r="Z182" s="1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11"/>
      <c r="AL182" s="11"/>
      <c r="AM182" s="11"/>
      <c r="AN182" s="11"/>
    </row>
    <row r="183" spans="1:40" ht="15" customHeight="1" thickBot="1" x14ac:dyDescent="0.25">
      <c r="A183" s="54">
        <v>181</v>
      </c>
      <c r="B183" s="66" t="s">
        <v>231</v>
      </c>
      <c r="C183" s="76">
        <v>2011</v>
      </c>
      <c r="D183" s="67" t="s">
        <v>17</v>
      </c>
      <c r="E183" s="68">
        <v>160</v>
      </c>
      <c r="F183" s="68">
        <v>206</v>
      </c>
      <c r="G183" s="68">
        <v>260</v>
      </c>
      <c r="H183" s="69">
        <v>9.1</v>
      </c>
      <c r="I183" s="68">
        <v>195</v>
      </c>
      <c r="J183" s="57">
        <f t="shared" si="18"/>
        <v>0</v>
      </c>
      <c r="K183" s="57">
        <f t="shared" si="19"/>
        <v>0</v>
      </c>
      <c r="L183" s="57">
        <f t="shared" si="20"/>
        <v>0</v>
      </c>
      <c r="M183" s="57">
        <f t="shared" si="21"/>
        <v>0</v>
      </c>
      <c r="N183" s="57">
        <f t="shared" si="22"/>
        <v>9.9</v>
      </c>
      <c r="O183" s="57">
        <f t="shared" si="23"/>
        <v>9.9</v>
      </c>
      <c r="P183" s="57" t="str">
        <f t="shared" si="24"/>
        <v>D</v>
      </c>
      <c r="Q183" s="57" t="str">
        <f t="shared" si="24"/>
        <v>D</v>
      </c>
      <c r="R183" s="57" t="str">
        <f t="shared" si="25"/>
        <v>D</v>
      </c>
      <c r="S183" s="57" t="str">
        <f t="shared" si="25"/>
        <v>D</v>
      </c>
      <c r="T183" s="57" t="str">
        <f t="shared" si="25"/>
        <v>D</v>
      </c>
      <c r="U183" s="57" t="str">
        <f t="shared" si="26"/>
        <v>D</v>
      </c>
      <c r="V183" s="70"/>
      <c r="W183" s="11"/>
      <c r="X183" s="11"/>
      <c r="Y183" s="9"/>
      <c r="Z183" s="1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11"/>
      <c r="AL183" s="11"/>
      <c r="AM183" s="11"/>
      <c r="AN183" s="11"/>
    </row>
    <row r="184" spans="1:40" ht="15" customHeight="1" thickBot="1" x14ac:dyDescent="0.25">
      <c r="A184" s="54">
        <v>182</v>
      </c>
      <c r="B184" s="66" t="s">
        <v>232</v>
      </c>
      <c r="C184" s="76">
        <v>2011</v>
      </c>
      <c r="D184" s="67" t="s">
        <v>134</v>
      </c>
      <c r="E184" s="68">
        <v>163</v>
      </c>
      <c r="F184" s="68">
        <v>212</v>
      </c>
      <c r="G184" s="68">
        <v>260</v>
      </c>
      <c r="H184" s="69">
        <v>10.4</v>
      </c>
      <c r="I184" s="68">
        <v>175</v>
      </c>
      <c r="J184" s="57">
        <f t="shared" si="18"/>
        <v>0</v>
      </c>
      <c r="K184" s="57">
        <f t="shared" si="19"/>
        <v>0</v>
      </c>
      <c r="L184" s="57">
        <f t="shared" si="20"/>
        <v>0</v>
      </c>
      <c r="M184" s="57">
        <f t="shared" si="21"/>
        <v>0</v>
      </c>
      <c r="N184" s="57">
        <f t="shared" si="22"/>
        <v>0</v>
      </c>
      <c r="O184" s="57">
        <f t="shared" si="23"/>
        <v>0</v>
      </c>
      <c r="P184" s="57" t="str">
        <f t="shared" si="24"/>
        <v>D</v>
      </c>
      <c r="Q184" s="57" t="str">
        <f t="shared" si="24"/>
        <v>D</v>
      </c>
      <c r="R184" s="57" t="str">
        <f t="shared" si="25"/>
        <v>D</v>
      </c>
      <c r="S184" s="57" t="str">
        <f t="shared" si="25"/>
        <v>D</v>
      </c>
      <c r="T184" s="57" t="str">
        <f t="shared" si="25"/>
        <v>D</v>
      </c>
      <c r="U184" s="57" t="str">
        <f t="shared" si="26"/>
        <v>D</v>
      </c>
      <c r="V184" s="70"/>
      <c r="W184" s="11"/>
      <c r="X184" s="11"/>
      <c r="Y184" s="21"/>
      <c r="Z184" s="46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11"/>
      <c r="AL184" s="11"/>
      <c r="AM184" s="11"/>
      <c r="AN184" s="11"/>
    </row>
    <row r="185" spans="1:40" ht="15" customHeight="1" thickBot="1" x14ac:dyDescent="0.25">
      <c r="A185" s="54">
        <v>183</v>
      </c>
      <c r="B185" s="66" t="s">
        <v>233</v>
      </c>
      <c r="C185" s="76">
        <v>2012</v>
      </c>
      <c r="D185" s="67" t="s">
        <v>78</v>
      </c>
      <c r="E185" s="68">
        <v>163</v>
      </c>
      <c r="F185" s="68">
        <v>210</v>
      </c>
      <c r="G185" s="68">
        <v>260</v>
      </c>
      <c r="H185" s="69">
        <v>10.54</v>
      </c>
      <c r="I185" s="68">
        <v>181</v>
      </c>
      <c r="J185" s="57">
        <f t="shared" si="18"/>
        <v>0</v>
      </c>
      <c r="K185" s="57">
        <f t="shared" si="19"/>
        <v>0</v>
      </c>
      <c r="L185" s="57">
        <f t="shared" si="20"/>
        <v>0</v>
      </c>
      <c r="M185" s="57">
        <f t="shared" si="21"/>
        <v>0</v>
      </c>
      <c r="N185" s="57">
        <f t="shared" si="22"/>
        <v>0</v>
      </c>
      <c r="O185" s="57">
        <f t="shared" si="23"/>
        <v>0</v>
      </c>
      <c r="P185" s="57" t="str">
        <f t="shared" si="24"/>
        <v>D</v>
      </c>
      <c r="Q185" s="57" t="str">
        <f t="shared" si="24"/>
        <v>D</v>
      </c>
      <c r="R185" s="57" t="str">
        <f t="shared" si="25"/>
        <v>D</v>
      </c>
      <c r="S185" s="57" t="str">
        <f t="shared" si="25"/>
        <v>D</v>
      </c>
      <c r="T185" s="57" t="str">
        <f t="shared" si="25"/>
        <v>D</v>
      </c>
      <c r="U185" s="57" t="str">
        <f t="shared" si="26"/>
        <v>D</v>
      </c>
      <c r="V185" s="70"/>
      <c r="W185" s="11"/>
      <c r="X185" s="11"/>
      <c r="Y185" s="21"/>
      <c r="Z185" s="1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11"/>
      <c r="AL185" s="11"/>
      <c r="AM185" s="11"/>
      <c r="AN185" s="11"/>
    </row>
    <row r="186" spans="1:40" ht="15" customHeight="1" thickBot="1" x14ac:dyDescent="0.25">
      <c r="A186" s="54">
        <v>184</v>
      </c>
      <c r="B186" s="66" t="s">
        <v>234</v>
      </c>
      <c r="C186" s="76">
        <v>2011</v>
      </c>
      <c r="D186" s="67" t="s">
        <v>18</v>
      </c>
      <c r="E186" s="68">
        <v>162</v>
      </c>
      <c r="F186" s="68">
        <v>215</v>
      </c>
      <c r="G186" s="68">
        <v>256</v>
      </c>
      <c r="H186" s="69">
        <v>10.9</v>
      </c>
      <c r="I186" s="68">
        <v>160</v>
      </c>
      <c r="J186" s="57">
        <f t="shared" si="18"/>
        <v>0</v>
      </c>
      <c r="K186" s="57">
        <f t="shared" si="19"/>
        <v>0</v>
      </c>
      <c r="L186" s="57">
        <f t="shared" si="20"/>
        <v>0</v>
      </c>
      <c r="M186" s="57">
        <f t="shared" si="21"/>
        <v>1.2200000000000064</v>
      </c>
      <c r="N186" s="57">
        <f t="shared" si="22"/>
        <v>0</v>
      </c>
      <c r="O186" s="57">
        <f t="shared" si="23"/>
        <v>1.2200000000000064</v>
      </c>
      <c r="P186" s="57" t="str">
        <f t="shared" si="24"/>
        <v>D</v>
      </c>
      <c r="Q186" s="57" t="str">
        <f t="shared" si="24"/>
        <v>D</v>
      </c>
      <c r="R186" s="57" t="str">
        <f t="shared" si="25"/>
        <v>D</v>
      </c>
      <c r="S186" s="57" t="str">
        <f t="shared" si="25"/>
        <v>D</v>
      </c>
      <c r="T186" s="57" t="str">
        <f t="shared" si="25"/>
        <v>D</v>
      </c>
      <c r="U186" s="57" t="str">
        <f t="shared" si="26"/>
        <v>D</v>
      </c>
      <c r="V186" s="70"/>
      <c r="W186" s="11"/>
      <c r="X186" s="11"/>
      <c r="Y186" s="9"/>
      <c r="Z186" s="1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11"/>
      <c r="AL186" s="11"/>
      <c r="AM186" s="11"/>
      <c r="AN186" s="11"/>
    </row>
    <row r="187" spans="1:40" ht="15" customHeight="1" thickBot="1" x14ac:dyDescent="0.25">
      <c r="A187" s="54">
        <v>185</v>
      </c>
      <c r="B187" s="66" t="s">
        <v>235</v>
      </c>
      <c r="C187" s="76">
        <v>2012</v>
      </c>
      <c r="D187" s="67" t="s">
        <v>130</v>
      </c>
      <c r="E187" s="68">
        <v>158</v>
      </c>
      <c r="F187" s="68">
        <v>209</v>
      </c>
      <c r="G187" s="68">
        <v>254</v>
      </c>
      <c r="H187" s="69">
        <v>10.68</v>
      </c>
      <c r="I187" s="68">
        <v>192</v>
      </c>
      <c r="J187" s="57">
        <f t="shared" si="18"/>
        <v>0</v>
      </c>
      <c r="K187" s="57">
        <f t="shared" si="19"/>
        <v>0</v>
      </c>
      <c r="L187" s="57">
        <f t="shared" si="20"/>
        <v>0</v>
      </c>
      <c r="M187" s="57">
        <f t="shared" si="21"/>
        <v>0</v>
      </c>
      <c r="N187" s="57">
        <f t="shared" si="22"/>
        <v>7.2</v>
      </c>
      <c r="O187" s="57">
        <f t="shared" si="23"/>
        <v>7.2</v>
      </c>
      <c r="P187" s="57" t="str">
        <f t="shared" si="24"/>
        <v>D</v>
      </c>
      <c r="Q187" s="57" t="str">
        <f t="shared" si="24"/>
        <v>D</v>
      </c>
      <c r="R187" s="57" t="str">
        <f t="shared" si="25"/>
        <v>D</v>
      </c>
      <c r="S187" s="57" t="str">
        <f t="shared" si="25"/>
        <v>D</v>
      </c>
      <c r="T187" s="57" t="str">
        <f t="shared" si="25"/>
        <v>D</v>
      </c>
      <c r="U187" s="57" t="str">
        <f t="shared" si="26"/>
        <v>D</v>
      </c>
      <c r="V187" s="70"/>
      <c r="W187" s="11"/>
      <c r="X187" s="11"/>
      <c r="Y187" s="21"/>
      <c r="Z187" s="1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11"/>
      <c r="AL187" s="11"/>
      <c r="AM187" s="11"/>
      <c r="AN187" s="11"/>
    </row>
    <row r="188" spans="1:40" ht="15" customHeight="1" thickBot="1" x14ac:dyDescent="0.25">
      <c r="A188" s="54">
        <v>186</v>
      </c>
      <c r="B188" s="66" t="s">
        <v>236</v>
      </c>
      <c r="C188" s="76">
        <v>2011</v>
      </c>
      <c r="D188" s="67" t="s">
        <v>20</v>
      </c>
      <c r="E188" s="68">
        <v>163</v>
      </c>
      <c r="F188" s="68">
        <v>215</v>
      </c>
      <c r="G188" s="68">
        <v>256</v>
      </c>
      <c r="H188" s="69">
        <v>10.71</v>
      </c>
      <c r="I188" s="68">
        <v>180</v>
      </c>
      <c r="J188" s="57">
        <f t="shared" si="18"/>
        <v>0</v>
      </c>
      <c r="K188" s="57">
        <f t="shared" si="19"/>
        <v>0</v>
      </c>
      <c r="L188" s="57">
        <f t="shared" si="20"/>
        <v>0</v>
      </c>
      <c r="M188" s="57">
        <f t="shared" si="21"/>
        <v>6.1000000000009533E-2</v>
      </c>
      <c r="N188" s="57">
        <f t="shared" si="22"/>
        <v>0</v>
      </c>
      <c r="O188" s="57">
        <f t="shared" si="23"/>
        <v>6.1000000000009533E-2</v>
      </c>
      <c r="P188" s="57" t="str">
        <f t="shared" si="24"/>
        <v>D</v>
      </c>
      <c r="Q188" s="57" t="str">
        <f t="shared" si="24"/>
        <v>D</v>
      </c>
      <c r="R188" s="57" t="str">
        <f t="shared" si="25"/>
        <v>D</v>
      </c>
      <c r="S188" s="57" t="str">
        <f t="shared" si="25"/>
        <v>D</v>
      </c>
      <c r="T188" s="57" t="str">
        <f t="shared" si="25"/>
        <v>D</v>
      </c>
      <c r="U188" s="57" t="str">
        <f t="shared" si="26"/>
        <v>D</v>
      </c>
      <c r="V188" s="70"/>
      <c r="W188" s="11"/>
      <c r="X188" s="11"/>
      <c r="Y188" s="7"/>
      <c r="Z188" s="8"/>
      <c r="AA188" s="12"/>
      <c r="AB188" s="12"/>
      <c r="AC188" s="12"/>
      <c r="AD188" s="12"/>
      <c r="AE188" s="12"/>
      <c r="AF188" s="12"/>
      <c r="AG188" s="28"/>
      <c r="AH188" s="28"/>
      <c r="AI188" s="28"/>
      <c r="AJ188" s="28"/>
      <c r="AK188" s="11"/>
      <c r="AL188" s="11"/>
      <c r="AM188" s="11"/>
      <c r="AN188" s="11"/>
    </row>
    <row r="189" spans="1:40" ht="15" customHeight="1" thickBot="1" x14ac:dyDescent="0.25">
      <c r="A189" s="54">
        <v>187</v>
      </c>
      <c r="B189" s="66" t="s">
        <v>237</v>
      </c>
      <c r="C189" s="76">
        <v>2012</v>
      </c>
      <c r="D189" s="67" t="s">
        <v>138</v>
      </c>
      <c r="E189" s="68">
        <v>155</v>
      </c>
      <c r="F189" s="68">
        <v>200</v>
      </c>
      <c r="G189" s="68">
        <v>256</v>
      </c>
      <c r="H189" s="69">
        <v>8.5</v>
      </c>
      <c r="I189" s="68">
        <v>205</v>
      </c>
      <c r="J189" s="57">
        <f t="shared" si="18"/>
        <v>0</v>
      </c>
      <c r="K189" s="57">
        <f t="shared" si="19"/>
        <v>0</v>
      </c>
      <c r="L189" s="57">
        <f t="shared" si="20"/>
        <v>0</v>
      </c>
      <c r="M189" s="57">
        <f t="shared" si="21"/>
        <v>0</v>
      </c>
      <c r="N189" s="57">
        <f t="shared" si="22"/>
        <v>18.900000000000002</v>
      </c>
      <c r="O189" s="57">
        <f t="shared" si="23"/>
        <v>18.900000000000002</v>
      </c>
      <c r="P189" s="57" t="str">
        <f t="shared" si="24"/>
        <v>D</v>
      </c>
      <c r="Q189" s="57" t="str">
        <f t="shared" si="24"/>
        <v>D</v>
      </c>
      <c r="R189" s="57" t="str">
        <f t="shared" si="25"/>
        <v>D</v>
      </c>
      <c r="S189" s="57" t="str">
        <f t="shared" si="25"/>
        <v>D</v>
      </c>
      <c r="T189" s="57" t="str">
        <f t="shared" si="25"/>
        <v>D</v>
      </c>
      <c r="U189" s="57" t="str">
        <f t="shared" si="26"/>
        <v>D</v>
      </c>
      <c r="V189" s="70"/>
      <c r="W189" s="11"/>
      <c r="X189" s="11"/>
      <c r="Y189" s="7"/>
      <c r="Z189" s="8"/>
      <c r="AA189" s="12"/>
      <c r="AB189" s="12"/>
      <c r="AC189" s="12"/>
      <c r="AD189" s="12"/>
      <c r="AE189" s="12"/>
      <c r="AF189" s="12"/>
      <c r="AG189" s="28"/>
      <c r="AH189" s="28"/>
      <c r="AI189" s="28"/>
      <c r="AJ189" s="28"/>
      <c r="AK189" s="11"/>
      <c r="AL189" s="11"/>
      <c r="AM189" s="11"/>
      <c r="AN189" s="11"/>
    </row>
    <row r="190" spans="1:40" ht="15" customHeight="1" thickBot="1" x14ac:dyDescent="0.25">
      <c r="A190" s="54">
        <v>188</v>
      </c>
      <c r="B190" s="66" t="s">
        <v>238</v>
      </c>
      <c r="C190" s="76">
        <v>2012</v>
      </c>
      <c r="D190" s="67" t="s">
        <v>122</v>
      </c>
      <c r="E190" s="68">
        <v>166</v>
      </c>
      <c r="F190" s="68">
        <v>217</v>
      </c>
      <c r="G190" s="68">
        <v>256</v>
      </c>
      <c r="H190" s="69">
        <v>7.1</v>
      </c>
      <c r="I190" s="68">
        <v>196</v>
      </c>
      <c r="J190" s="57">
        <f t="shared" si="18"/>
        <v>0</v>
      </c>
      <c r="K190" s="57">
        <f t="shared" si="19"/>
        <v>0</v>
      </c>
      <c r="L190" s="57">
        <f t="shared" si="20"/>
        <v>0</v>
      </c>
      <c r="M190" s="57">
        <f t="shared" si="21"/>
        <v>0</v>
      </c>
      <c r="N190" s="57">
        <f t="shared" si="22"/>
        <v>10.8</v>
      </c>
      <c r="O190" s="57">
        <f t="shared" si="23"/>
        <v>10.8</v>
      </c>
      <c r="P190" s="57" t="str">
        <f t="shared" si="24"/>
        <v>D</v>
      </c>
      <c r="Q190" s="57" t="str">
        <f t="shared" si="24"/>
        <v>D</v>
      </c>
      <c r="R190" s="57" t="str">
        <f t="shared" si="25"/>
        <v>D</v>
      </c>
      <c r="S190" s="57" t="str">
        <f t="shared" si="25"/>
        <v>D</v>
      </c>
      <c r="T190" s="57" t="str">
        <f t="shared" si="25"/>
        <v>D</v>
      </c>
      <c r="U190" s="57" t="str">
        <f t="shared" si="26"/>
        <v>D</v>
      </c>
      <c r="V190" s="70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</row>
    <row r="191" spans="1:40" ht="15" customHeight="1" thickBot="1" x14ac:dyDescent="0.25">
      <c r="A191" s="54">
        <v>189</v>
      </c>
      <c r="B191" s="66" t="s">
        <v>239</v>
      </c>
      <c r="C191" s="76">
        <v>2012</v>
      </c>
      <c r="D191" s="67" t="s">
        <v>58</v>
      </c>
      <c r="E191" s="68">
        <v>158</v>
      </c>
      <c r="F191" s="68">
        <v>205</v>
      </c>
      <c r="G191" s="68">
        <v>256</v>
      </c>
      <c r="H191" s="69">
        <v>9.75</v>
      </c>
      <c r="I191" s="68">
        <v>194</v>
      </c>
      <c r="J191" s="57">
        <f t="shared" si="18"/>
        <v>0</v>
      </c>
      <c r="K191" s="57">
        <f t="shared" si="19"/>
        <v>0</v>
      </c>
      <c r="L191" s="57">
        <f t="shared" si="20"/>
        <v>0</v>
      </c>
      <c r="M191" s="57">
        <f t="shared" si="21"/>
        <v>0</v>
      </c>
      <c r="N191" s="57">
        <f t="shared" si="22"/>
        <v>9</v>
      </c>
      <c r="O191" s="57">
        <f t="shared" si="23"/>
        <v>9</v>
      </c>
      <c r="P191" s="57" t="str">
        <f t="shared" si="24"/>
        <v>D</v>
      </c>
      <c r="Q191" s="57" t="str">
        <f t="shared" si="24"/>
        <v>D</v>
      </c>
      <c r="R191" s="57" t="str">
        <f t="shared" si="25"/>
        <v>D</v>
      </c>
      <c r="S191" s="57" t="str">
        <f t="shared" si="25"/>
        <v>D</v>
      </c>
      <c r="T191" s="57" t="str">
        <f t="shared" si="25"/>
        <v>D</v>
      </c>
      <c r="U191" s="57" t="str">
        <f t="shared" si="26"/>
        <v>D</v>
      </c>
      <c r="V191" s="70"/>
      <c r="W191" s="11"/>
      <c r="X191" s="11"/>
      <c r="Y191" s="31"/>
      <c r="Z191" s="32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11"/>
      <c r="AM191" s="11"/>
      <c r="AN191" s="11"/>
    </row>
    <row r="192" spans="1:40" ht="15" customHeight="1" thickBot="1" x14ac:dyDescent="0.25">
      <c r="A192" s="54">
        <v>190</v>
      </c>
      <c r="B192" s="66" t="s">
        <v>240</v>
      </c>
      <c r="C192" s="76">
        <v>2012</v>
      </c>
      <c r="D192" s="67" t="s">
        <v>40</v>
      </c>
      <c r="E192" s="68">
        <v>165</v>
      </c>
      <c r="F192" s="68">
        <v>219</v>
      </c>
      <c r="G192" s="68">
        <v>262</v>
      </c>
      <c r="H192" s="69">
        <v>8.33</v>
      </c>
      <c r="I192" s="68">
        <v>180</v>
      </c>
      <c r="J192" s="57">
        <f t="shared" si="18"/>
        <v>0</v>
      </c>
      <c r="K192" s="57">
        <f t="shared" si="19"/>
        <v>0</v>
      </c>
      <c r="L192" s="57">
        <f t="shared" si="20"/>
        <v>0</v>
      </c>
      <c r="M192" s="57">
        <f t="shared" si="21"/>
        <v>0</v>
      </c>
      <c r="N192" s="57">
        <f t="shared" si="22"/>
        <v>0</v>
      </c>
      <c r="O192" s="57">
        <f t="shared" si="23"/>
        <v>0</v>
      </c>
      <c r="P192" s="57" t="str">
        <f t="shared" si="24"/>
        <v>D</v>
      </c>
      <c r="Q192" s="57" t="str">
        <f t="shared" si="24"/>
        <v>D</v>
      </c>
      <c r="R192" s="57" t="str">
        <f t="shared" si="25"/>
        <v>D</v>
      </c>
      <c r="S192" s="57" t="str">
        <f t="shared" si="25"/>
        <v>D</v>
      </c>
      <c r="T192" s="57" t="str">
        <f t="shared" si="25"/>
        <v>D</v>
      </c>
      <c r="U192" s="57" t="str">
        <f t="shared" si="26"/>
        <v>D</v>
      </c>
      <c r="V192" s="70"/>
      <c r="W192" s="11"/>
      <c r="X192" s="11"/>
      <c r="Y192" s="9"/>
      <c r="Z192" s="1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11"/>
      <c r="AM192" s="11"/>
      <c r="AN192" s="11"/>
    </row>
    <row r="193" spans="1:40" ht="15" customHeight="1" thickBot="1" x14ac:dyDescent="0.25">
      <c r="A193" s="54">
        <v>191</v>
      </c>
      <c r="B193" s="66" t="s">
        <v>241</v>
      </c>
      <c r="C193" s="76">
        <v>2011</v>
      </c>
      <c r="D193" s="67" t="s">
        <v>16</v>
      </c>
      <c r="E193" s="68">
        <v>156</v>
      </c>
      <c r="F193" s="68">
        <v>206</v>
      </c>
      <c r="G193" s="68">
        <v>252</v>
      </c>
      <c r="H193" s="69">
        <v>11.5</v>
      </c>
      <c r="I193" s="68">
        <v>190</v>
      </c>
      <c r="J193" s="57">
        <f t="shared" si="18"/>
        <v>0</v>
      </c>
      <c r="K193" s="57">
        <f t="shared" si="19"/>
        <v>0</v>
      </c>
      <c r="L193" s="57">
        <f t="shared" si="20"/>
        <v>0</v>
      </c>
      <c r="M193" s="57">
        <f t="shared" si="21"/>
        <v>4.8800000000000043</v>
      </c>
      <c r="N193" s="57">
        <f t="shared" si="22"/>
        <v>5.4</v>
      </c>
      <c r="O193" s="57">
        <f t="shared" si="23"/>
        <v>10.280000000000005</v>
      </c>
      <c r="P193" s="57" t="str">
        <f t="shared" si="24"/>
        <v>D</v>
      </c>
      <c r="Q193" s="57" t="str">
        <f t="shared" si="24"/>
        <v>D</v>
      </c>
      <c r="R193" s="57" t="str">
        <f t="shared" si="25"/>
        <v>D</v>
      </c>
      <c r="S193" s="57" t="str">
        <f t="shared" si="25"/>
        <v>D</v>
      </c>
      <c r="T193" s="57" t="str">
        <f t="shared" si="25"/>
        <v>D</v>
      </c>
      <c r="U193" s="57" t="str">
        <f t="shared" si="26"/>
        <v>D</v>
      </c>
      <c r="V193" s="70"/>
      <c r="W193" s="11"/>
      <c r="X193" s="11"/>
      <c r="Y193" s="9"/>
      <c r="Z193" s="1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11"/>
      <c r="AM193" s="11"/>
      <c r="AN193" s="11"/>
    </row>
    <row r="194" spans="1:40" ht="15" customHeight="1" thickBot="1" x14ac:dyDescent="0.25">
      <c r="A194" s="54">
        <v>192</v>
      </c>
      <c r="B194" s="66" t="s">
        <v>242</v>
      </c>
      <c r="C194" s="76">
        <v>2011</v>
      </c>
      <c r="D194" s="67" t="s">
        <v>53</v>
      </c>
      <c r="E194" s="68">
        <v>158</v>
      </c>
      <c r="F194" s="68">
        <v>212</v>
      </c>
      <c r="G194" s="68">
        <v>258</v>
      </c>
      <c r="H194" s="69">
        <v>10.43</v>
      </c>
      <c r="I194" s="68">
        <v>185</v>
      </c>
      <c r="J194" s="57">
        <f t="shared" si="18"/>
        <v>0</v>
      </c>
      <c r="K194" s="57">
        <f t="shared" si="19"/>
        <v>0</v>
      </c>
      <c r="L194" s="57">
        <f t="shared" si="20"/>
        <v>0</v>
      </c>
      <c r="M194" s="57">
        <f t="shared" si="21"/>
        <v>0</v>
      </c>
      <c r="N194" s="57">
        <f t="shared" si="22"/>
        <v>0.9</v>
      </c>
      <c r="O194" s="57">
        <f t="shared" si="23"/>
        <v>0.9</v>
      </c>
      <c r="P194" s="57" t="str">
        <f t="shared" si="24"/>
        <v>D</v>
      </c>
      <c r="Q194" s="57" t="str">
        <f t="shared" si="24"/>
        <v>D</v>
      </c>
      <c r="R194" s="57" t="str">
        <f t="shared" si="25"/>
        <v>D</v>
      </c>
      <c r="S194" s="57" t="str">
        <f t="shared" si="25"/>
        <v>D</v>
      </c>
      <c r="T194" s="57" t="str">
        <f t="shared" si="25"/>
        <v>D</v>
      </c>
      <c r="U194" s="57" t="str">
        <f t="shared" si="26"/>
        <v>D</v>
      </c>
      <c r="V194" s="70"/>
      <c r="W194" s="11"/>
      <c r="X194" s="11"/>
      <c r="Y194" s="9"/>
      <c r="Z194" s="1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11"/>
      <c r="AM194" s="11"/>
      <c r="AN194" s="11"/>
    </row>
    <row r="195" spans="1:40" ht="15" customHeight="1" thickBot="1" x14ac:dyDescent="0.25">
      <c r="A195" s="54">
        <v>193</v>
      </c>
      <c r="B195" s="66" t="s">
        <v>243</v>
      </c>
      <c r="C195" s="76">
        <v>2011</v>
      </c>
      <c r="D195" s="67" t="s">
        <v>58</v>
      </c>
      <c r="E195" s="68">
        <v>187</v>
      </c>
      <c r="F195" s="68">
        <v>210</v>
      </c>
      <c r="G195" s="68">
        <v>254</v>
      </c>
      <c r="H195" s="69">
        <v>7.29</v>
      </c>
      <c r="I195" s="68">
        <v>185</v>
      </c>
      <c r="J195" s="57">
        <f t="shared" ref="J195:J207" si="27">MAX(0,(E195-170)*3.7)*0.5</f>
        <v>31.450000000000003</v>
      </c>
      <c r="K195" s="57">
        <f t="shared" ref="K195:K207" si="28">MAX(0,(F195-221)*2.9)*0.5</f>
        <v>0</v>
      </c>
      <c r="L195" s="57">
        <f t="shared" ref="L195:L207" si="29">MAX(0,(G195-276)*1.9)</f>
        <v>0</v>
      </c>
      <c r="M195" s="57">
        <f t="shared" ref="M195:M206" si="30">MAX(0,(H195-10.7)*6.1)</f>
        <v>0</v>
      </c>
      <c r="N195" s="57">
        <f t="shared" ref="N195:N207" si="31">+MAX(0,(I195-184)*0.9)</f>
        <v>0.9</v>
      </c>
      <c r="O195" s="57">
        <f t="shared" ref="O195:O207" si="32">+SUM(J195:N195)</f>
        <v>32.35</v>
      </c>
      <c r="P195" s="57" t="str">
        <f t="shared" ref="P195:Q207" si="33">IF(J195&gt;=1.5*65*0.5,"A",IF(J195&gt;=1.5*50*0.5,"B",IF(J195&gt;=1.5*40*0.5,"C","D")))</f>
        <v>C</v>
      </c>
      <c r="Q195" s="57" t="str">
        <f t="shared" si="33"/>
        <v>D</v>
      </c>
      <c r="R195" s="57" t="str">
        <f t="shared" ref="R195:T207" si="34">IF(L195&gt;=65,"A",IF(L195&gt;=50,"B",IF(L195&gt;=40,"C","D")))</f>
        <v>D</v>
      </c>
      <c r="S195" s="57" t="str">
        <f t="shared" si="34"/>
        <v>D</v>
      </c>
      <c r="T195" s="57" t="str">
        <f t="shared" si="34"/>
        <v>D</v>
      </c>
      <c r="U195" s="57" t="str">
        <f t="shared" ref="U195:U207" si="35">+IF(O195&gt;=(0.5+0.5+1+1+1)*65,"A",IF(O195&gt;=(0.5+0.5+1+1+1)*50,"B",IF(O195&gt;=(0.5+0.5+1+1+1)*40,"C","D")))</f>
        <v>D</v>
      </c>
      <c r="V195" s="70"/>
      <c r="W195" s="11"/>
      <c r="X195" s="11"/>
      <c r="Y195" s="26"/>
      <c r="Z195" s="27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11"/>
      <c r="AM195" s="11"/>
      <c r="AN195" s="11"/>
    </row>
    <row r="196" spans="1:40" ht="15" customHeight="1" thickBot="1" x14ac:dyDescent="0.25">
      <c r="A196" s="54">
        <v>194</v>
      </c>
      <c r="B196" s="66" t="s">
        <v>244</v>
      </c>
      <c r="C196" s="76">
        <v>2011</v>
      </c>
      <c r="D196" s="67" t="s">
        <v>50</v>
      </c>
      <c r="E196" s="68">
        <v>159</v>
      </c>
      <c r="F196" s="68">
        <v>205</v>
      </c>
      <c r="G196" s="68">
        <v>258</v>
      </c>
      <c r="H196" s="69">
        <v>10.3</v>
      </c>
      <c r="I196" s="68">
        <v>188</v>
      </c>
      <c r="J196" s="57">
        <f t="shared" si="27"/>
        <v>0</v>
      </c>
      <c r="K196" s="57">
        <f t="shared" si="28"/>
        <v>0</v>
      </c>
      <c r="L196" s="57">
        <f t="shared" si="29"/>
        <v>0</v>
      </c>
      <c r="M196" s="57">
        <f t="shared" si="30"/>
        <v>0</v>
      </c>
      <c r="N196" s="57">
        <f t="shared" si="31"/>
        <v>3.6</v>
      </c>
      <c r="O196" s="57">
        <f t="shared" si="32"/>
        <v>3.6</v>
      </c>
      <c r="P196" s="57" t="str">
        <f t="shared" si="33"/>
        <v>D</v>
      </c>
      <c r="Q196" s="57" t="str">
        <f t="shared" si="33"/>
        <v>D</v>
      </c>
      <c r="R196" s="57" t="str">
        <f t="shared" si="34"/>
        <v>D</v>
      </c>
      <c r="S196" s="57" t="str">
        <f t="shared" si="34"/>
        <v>D</v>
      </c>
      <c r="T196" s="57" t="str">
        <f t="shared" si="34"/>
        <v>D</v>
      </c>
      <c r="U196" s="57" t="str">
        <f t="shared" si="35"/>
        <v>D</v>
      </c>
      <c r="V196" s="70"/>
      <c r="W196" s="11"/>
      <c r="X196" s="11"/>
      <c r="Y196" s="9"/>
      <c r="Z196" s="1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11"/>
      <c r="AM196" s="11"/>
      <c r="AN196" s="11"/>
    </row>
    <row r="197" spans="1:40" ht="15" customHeight="1" thickBot="1" x14ac:dyDescent="0.25">
      <c r="A197" s="54">
        <v>195</v>
      </c>
      <c r="B197" s="66" t="s">
        <v>245</v>
      </c>
      <c r="C197" s="76">
        <v>2012</v>
      </c>
      <c r="D197" s="67" t="s">
        <v>101</v>
      </c>
      <c r="E197" s="68">
        <v>165</v>
      </c>
      <c r="F197" s="68">
        <v>217</v>
      </c>
      <c r="G197" s="68">
        <v>258</v>
      </c>
      <c r="H197" s="69">
        <v>9.1</v>
      </c>
      <c r="I197" s="68">
        <v>152</v>
      </c>
      <c r="J197" s="57">
        <f t="shared" si="27"/>
        <v>0</v>
      </c>
      <c r="K197" s="57">
        <f t="shared" si="28"/>
        <v>0</v>
      </c>
      <c r="L197" s="57">
        <f t="shared" si="29"/>
        <v>0</v>
      </c>
      <c r="M197" s="57">
        <f t="shared" si="30"/>
        <v>0</v>
      </c>
      <c r="N197" s="57">
        <f t="shared" si="31"/>
        <v>0</v>
      </c>
      <c r="O197" s="57">
        <f t="shared" si="32"/>
        <v>0</v>
      </c>
      <c r="P197" s="57" t="str">
        <f t="shared" si="33"/>
        <v>D</v>
      </c>
      <c r="Q197" s="57" t="str">
        <f t="shared" si="33"/>
        <v>D</v>
      </c>
      <c r="R197" s="57" t="str">
        <f t="shared" si="34"/>
        <v>D</v>
      </c>
      <c r="S197" s="57" t="str">
        <f t="shared" si="34"/>
        <v>D</v>
      </c>
      <c r="T197" s="57" t="str">
        <f t="shared" si="34"/>
        <v>D</v>
      </c>
      <c r="U197" s="57" t="str">
        <f t="shared" si="35"/>
        <v>D</v>
      </c>
      <c r="V197" s="70"/>
      <c r="W197" s="11"/>
      <c r="X197" s="11"/>
      <c r="Y197" s="9"/>
      <c r="Z197" s="1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11"/>
      <c r="AM197" s="11"/>
      <c r="AN197" s="11"/>
    </row>
    <row r="198" spans="1:40" ht="15" customHeight="1" thickBot="1" x14ac:dyDescent="0.25">
      <c r="A198" s="54">
        <v>196</v>
      </c>
      <c r="B198" s="66" t="s">
        <v>246</v>
      </c>
      <c r="C198" s="76">
        <v>2011</v>
      </c>
      <c r="D198" s="67" t="s">
        <v>138</v>
      </c>
      <c r="E198" s="68">
        <v>164</v>
      </c>
      <c r="F198" s="68">
        <v>217</v>
      </c>
      <c r="G198" s="68">
        <v>246</v>
      </c>
      <c r="H198" s="69">
        <v>11.5</v>
      </c>
      <c r="I198" s="68">
        <v>165</v>
      </c>
      <c r="J198" s="57">
        <f t="shared" si="27"/>
        <v>0</v>
      </c>
      <c r="K198" s="57">
        <f t="shared" si="28"/>
        <v>0</v>
      </c>
      <c r="L198" s="57">
        <f t="shared" si="29"/>
        <v>0</v>
      </c>
      <c r="M198" s="57">
        <f t="shared" si="30"/>
        <v>4.8800000000000043</v>
      </c>
      <c r="N198" s="57">
        <f t="shared" si="31"/>
        <v>0</v>
      </c>
      <c r="O198" s="57">
        <f t="shared" si="32"/>
        <v>4.8800000000000043</v>
      </c>
      <c r="P198" s="57" t="str">
        <f t="shared" si="33"/>
        <v>D</v>
      </c>
      <c r="Q198" s="57" t="str">
        <f t="shared" si="33"/>
        <v>D</v>
      </c>
      <c r="R198" s="57" t="str">
        <f t="shared" si="34"/>
        <v>D</v>
      </c>
      <c r="S198" s="57" t="str">
        <f t="shared" si="34"/>
        <v>D</v>
      </c>
      <c r="T198" s="57" t="str">
        <f t="shared" si="34"/>
        <v>D</v>
      </c>
      <c r="U198" s="57" t="str">
        <f t="shared" si="35"/>
        <v>D</v>
      </c>
      <c r="V198" s="70"/>
      <c r="W198" s="11"/>
      <c r="X198" s="11"/>
      <c r="Y198" s="9"/>
      <c r="Z198" s="1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11"/>
      <c r="AM198" s="11"/>
      <c r="AN198" s="11"/>
    </row>
    <row r="199" spans="1:40" ht="15" customHeight="1" thickBot="1" x14ac:dyDescent="0.25">
      <c r="A199" s="54">
        <v>197</v>
      </c>
      <c r="B199" s="66" t="s">
        <v>247</v>
      </c>
      <c r="C199" s="76">
        <v>2012</v>
      </c>
      <c r="D199" s="67" t="s">
        <v>82</v>
      </c>
      <c r="E199" s="68">
        <v>167</v>
      </c>
      <c r="F199" s="68">
        <v>219</v>
      </c>
      <c r="G199" s="68">
        <v>256</v>
      </c>
      <c r="H199" s="69">
        <v>8.93</v>
      </c>
      <c r="I199" s="68">
        <v>172</v>
      </c>
      <c r="J199" s="57">
        <f t="shared" si="27"/>
        <v>0</v>
      </c>
      <c r="K199" s="57">
        <f t="shared" si="28"/>
        <v>0</v>
      </c>
      <c r="L199" s="57">
        <f t="shared" si="29"/>
        <v>0</v>
      </c>
      <c r="M199" s="57">
        <f t="shared" si="30"/>
        <v>0</v>
      </c>
      <c r="N199" s="57">
        <f t="shared" si="31"/>
        <v>0</v>
      </c>
      <c r="O199" s="57">
        <f t="shared" si="32"/>
        <v>0</v>
      </c>
      <c r="P199" s="57" t="str">
        <f t="shared" si="33"/>
        <v>D</v>
      </c>
      <c r="Q199" s="57" t="str">
        <f t="shared" si="33"/>
        <v>D</v>
      </c>
      <c r="R199" s="57" t="str">
        <f t="shared" si="34"/>
        <v>D</v>
      </c>
      <c r="S199" s="57" t="str">
        <f t="shared" si="34"/>
        <v>D</v>
      </c>
      <c r="T199" s="57" t="str">
        <f t="shared" si="34"/>
        <v>D</v>
      </c>
      <c r="U199" s="57" t="str">
        <f t="shared" si="35"/>
        <v>D</v>
      </c>
      <c r="V199" s="70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</row>
    <row r="200" spans="1:40" ht="15" customHeight="1" thickBot="1" x14ac:dyDescent="0.25">
      <c r="A200" s="54">
        <v>198</v>
      </c>
      <c r="B200" s="66" t="s">
        <v>248</v>
      </c>
      <c r="C200" s="76">
        <v>2011</v>
      </c>
      <c r="D200" s="67" t="s">
        <v>68</v>
      </c>
      <c r="E200" s="68">
        <v>163</v>
      </c>
      <c r="F200" s="68">
        <v>216</v>
      </c>
      <c r="G200" s="68">
        <v>260</v>
      </c>
      <c r="H200" s="69">
        <v>8</v>
      </c>
      <c r="I200" s="68">
        <v>188</v>
      </c>
      <c r="J200" s="57">
        <f t="shared" si="27"/>
        <v>0</v>
      </c>
      <c r="K200" s="57">
        <f t="shared" si="28"/>
        <v>0</v>
      </c>
      <c r="L200" s="57">
        <f t="shared" si="29"/>
        <v>0</v>
      </c>
      <c r="M200" s="57">
        <f t="shared" si="30"/>
        <v>0</v>
      </c>
      <c r="N200" s="57">
        <f t="shared" si="31"/>
        <v>3.6</v>
      </c>
      <c r="O200" s="57">
        <f t="shared" si="32"/>
        <v>3.6</v>
      </c>
      <c r="P200" s="57" t="str">
        <f t="shared" si="33"/>
        <v>D</v>
      </c>
      <c r="Q200" s="57" t="str">
        <f t="shared" si="33"/>
        <v>D</v>
      </c>
      <c r="R200" s="57" t="str">
        <f t="shared" si="34"/>
        <v>D</v>
      </c>
      <c r="S200" s="57" t="str">
        <f t="shared" si="34"/>
        <v>D</v>
      </c>
      <c r="T200" s="57" t="str">
        <f t="shared" si="34"/>
        <v>D</v>
      </c>
      <c r="U200" s="57" t="str">
        <f t="shared" si="35"/>
        <v>D</v>
      </c>
      <c r="V200" s="70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</row>
    <row r="201" spans="1:40" ht="15" customHeight="1" thickBot="1" x14ac:dyDescent="0.25">
      <c r="A201" s="54">
        <v>199</v>
      </c>
      <c r="B201" s="66" t="s">
        <v>249</v>
      </c>
      <c r="C201" s="76">
        <v>2011</v>
      </c>
      <c r="D201" s="67" t="s">
        <v>13</v>
      </c>
      <c r="E201" s="68">
        <v>166</v>
      </c>
      <c r="F201" s="68">
        <v>219</v>
      </c>
      <c r="G201" s="68">
        <v>256</v>
      </c>
      <c r="H201" s="69">
        <v>8.94</v>
      </c>
      <c r="I201" s="68">
        <v>164</v>
      </c>
      <c r="J201" s="57">
        <f t="shared" si="27"/>
        <v>0</v>
      </c>
      <c r="K201" s="57">
        <f t="shared" si="28"/>
        <v>0</v>
      </c>
      <c r="L201" s="57">
        <f t="shared" si="29"/>
        <v>0</v>
      </c>
      <c r="M201" s="57">
        <f t="shared" si="30"/>
        <v>0</v>
      </c>
      <c r="N201" s="57">
        <f t="shared" si="31"/>
        <v>0</v>
      </c>
      <c r="O201" s="57">
        <f t="shared" si="32"/>
        <v>0</v>
      </c>
      <c r="P201" s="57" t="str">
        <f t="shared" si="33"/>
        <v>D</v>
      </c>
      <c r="Q201" s="57" t="str">
        <f t="shared" si="33"/>
        <v>D</v>
      </c>
      <c r="R201" s="57" t="str">
        <f t="shared" si="34"/>
        <v>D</v>
      </c>
      <c r="S201" s="57" t="str">
        <f t="shared" si="34"/>
        <v>D</v>
      </c>
      <c r="T201" s="57" t="str">
        <f t="shared" si="34"/>
        <v>D</v>
      </c>
      <c r="U201" s="57" t="str">
        <f t="shared" si="35"/>
        <v>D</v>
      </c>
      <c r="V201" s="70"/>
      <c r="W201" s="11"/>
      <c r="X201" s="11"/>
      <c r="Y201" s="9"/>
      <c r="Z201" s="46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11"/>
      <c r="AM201" s="11"/>
      <c r="AN201" s="11"/>
    </row>
    <row r="202" spans="1:40" ht="15" customHeight="1" thickBot="1" x14ac:dyDescent="0.25">
      <c r="A202" s="54">
        <v>200</v>
      </c>
      <c r="B202" s="66" t="s">
        <v>250</v>
      </c>
      <c r="C202" s="76">
        <v>2011</v>
      </c>
      <c r="D202" s="67" t="s">
        <v>82</v>
      </c>
      <c r="E202" s="68">
        <v>163</v>
      </c>
      <c r="F202" s="68">
        <v>214</v>
      </c>
      <c r="G202" s="68">
        <v>254</v>
      </c>
      <c r="H202" s="69">
        <v>10.24</v>
      </c>
      <c r="I202" s="68">
        <v>180</v>
      </c>
      <c r="J202" s="57">
        <f t="shared" si="27"/>
        <v>0</v>
      </c>
      <c r="K202" s="57">
        <f t="shared" si="28"/>
        <v>0</v>
      </c>
      <c r="L202" s="57">
        <f t="shared" si="29"/>
        <v>0</v>
      </c>
      <c r="M202" s="57">
        <f t="shared" si="30"/>
        <v>0</v>
      </c>
      <c r="N202" s="57">
        <f t="shared" si="31"/>
        <v>0</v>
      </c>
      <c r="O202" s="57">
        <f t="shared" si="32"/>
        <v>0</v>
      </c>
      <c r="P202" s="57" t="str">
        <f t="shared" si="33"/>
        <v>D</v>
      </c>
      <c r="Q202" s="57" t="str">
        <f t="shared" si="33"/>
        <v>D</v>
      </c>
      <c r="R202" s="57" t="str">
        <f t="shared" si="34"/>
        <v>D</v>
      </c>
      <c r="S202" s="57" t="str">
        <f t="shared" si="34"/>
        <v>D</v>
      </c>
      <c r="T202" s="57" t="str">
        <f t="shared" si="34"/>
        <v>D</v>
      </c>
      <c r="U202" s="57" t="str">
        <f t="shared" si="35"/>
        <v>D</v>
      </c>
      <c r="V202" s="70"/>
      <c r="W202" s="11"/>
      <c r="X202" s="11"/>
      <c r="Y202" s="7"/>
      <c r="Z202" s="8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11"/>
      <c r="AM202" s="11"/>
      <c r="AN202" s="11"/>
    </row>
    <row r="203" spans="1:40" ht="15" customHeight="1" thickBot="1" x14ac:dyDescent="0.25">
      <c r="A203" s="54">
        <v>201</v>
      </c>
      <c r="B203" s="66" t="s">
        <v>251</v>
      </c>
      <c r="C203" s="76">
        <v>2011</v>
      </c>
      <c r="D203" s="67" t="s">
        <v>71</v>
      </c>
      <c r="E203" s="68">
        <v>163</v>
      </c>
      <c r="F203" s="68">
        <v>214</v>
      </c>
      <c r="G203" s="68">
        <v>248</v>
      </c>
      <c r="H203" s="69">
        <v>11.4</v>
      </c>
      <c r="I203" s="68">
        <v>184</v>
      </c>
      <c r="J203" s="57">
        <f t="shared" si="27"/>
        <v>0</v>
      </c>
      <c r="K203" s="57">
        <f t="shared" si="28"/>
        <v>0</v>
      </c>
      <c r="L203" s="57">
        <f t="shared" si="29"/>
        <v>0</v>
      </c>
      <c r="M203" s="57">
        <f t="shared" si="30"/>
        <v>4.2700000000000067</v>
      </c>
      <c r="N203" s="57">
        <f t="shared" si="31"/>
        <v>0</v>
      </c>
      <c r="O203" s="57">
        <f t="shared" si="32"/>
        <v>4.2700000000000067</v>
      </c>
      <c r="P203" s="57" t="str">
        <f t="shared" si="33"/>
        <v>D</v>
      </c>
      <c r="Q203" s="57" t="str">
        <f t="shared" si="33"/>
        <v>D</v>
      </c>
      <c r="R203" s="57" t="str">
        <f t="shared" si="34"/>
        <v>D</v>
      </c>
      <c r="S203" s="57" t="str">
        <f t="shared" si="34"/>
        <v>D</v>
      </c>
      <c r="T203" s="57" t="str">
        <f t="shared" si="34"/>
        <v>D</v>
      </c>
      <c r="U203" s="57" t="str">
        <f t="shared" si="35"/>
        <v>D</v>
      </c>
      <c r="V203" s="70"/>
      <c r="W203" s="11"/>
      <c r="X203" s="11"/>
      <c r="Y203" s="9"/>
      <c r="Z203" s="1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11"/>
      <c r="AM203" s="11"/>
      <c r="AN203" s="11"/>
    </row>
    <row r="204" spans="1:40" ht="15" customHeight="1" thickBot="1" x14ac:dyDescent="0.25">
      <c r="A204" s="54">
        <v>202</v>
      </c>
      <c r="B204" s="66" t="s">
        <v>252</v>
      </c>
      <c r="C204" s="76">
        <v>2012</v>
      </c>
      <c r="D204" s="67" t="s">
        <v>130</v>
      </c>
      <c r="E204" s="68">
        <v>157</v>
      </c>
      <c r="F204" s="68">
        <v>205</v>
      </c>
      <c r="G204" s="68">
        <v>258</v>
      </c>
      <c r="H204" s="69">
        <v>8.4600000000000009</v>
      </c>
      <c r="I204" s="68">
        <v>196</v>
      </c>
      <c r="J204" s="57">
        <f t="shared" si="27"/>
        <v>0</v>
      </c>
      <c r="K204" s="57">
        <f t="shared" si="28"/>
        <v>0</v>
      </c>
      <c r="L204" s="57">
        <f t="shared" si="29"/>
        <v>0</v>
      </c>
      <c r="M204" s="57">
        <f t="shared" si="30"/>
        <v>0</v>
      </c>
      <c r="N204" s="57">
        <f t="shared" si="31"/>
        <v>10.8</v>
      </c>
      <c r="O204" s="57">
        <f t="shared" si="32"/>
        <v>10.8</v>
      </c>
      <c r="P204" s="57" t="str">
        <f t="shared" si="33"/>
        <v>D</v>
      </c>
      <c r="Q204" s="57" t="str">
        <f t="shared" si="33"/>
        <v>D</v>
      </c>
      <c r="R204" s="57" t="str">
        <f t="shared" si="34"/>
        <v>D</v>
      </c>
      <c r="S204" s="57" t="str">
        <f t="shared" si="34"/>
        <v>D</v>
      </c>
      <c r="T204" s="57" t="str">
        <f t="shared" si="34"/>
        <v>D</v>
      </c>
      <c r="U204" s="57" t="str">
        <f t="shared" si="35"/>
        <v>D</v>
      </c>
      <c r="V204" s="70"/>
      <c r="W204" s="11"/>
      <c r="X204" s="11"/>
      <c r="Y204" s="9"/>
      <c r="Z204" s="1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11"/>
      <c r="AM204" s="11"/>
      <c r="AN204" s="11"/>
    </row>
    <row r="205" spans="1:40" ht="15" customHeight="1" thickBot="1" x14ac:dyDescent="0.25">
      <c r="A205" s="54">
        <v>203</v>
      </c>
      <c r="B205" s="66" t="s">
        <v>253</v>
      </c>
      <c r="C205" s="76">
        <v>2011</v>
      </c>
      <c r="D205" s="67" t="s">
        <v>58</v>
      </c>
      <c r="E205" s="68">
        <v>157</v>
      </c>
      <c r="F205" s="68">
        <v>207</v>
      </c>
      <c r="G205" s="68">
        <v>254</v>
      </c>
      <c r="H205" s="69">
        <v>11.2</v>
      </c>
      <c r="I205" s="68">
        <v>186</v>
      </c>
      <c r="J205" s="57">
        <f t="shared" si="27"/>
        <v>0</v>
      </c>
      <c r="K205" s="57">
        <f t="shared" si="28"/>
        <v>0</v>
      </c>
      <c r="L205" s="57">
        <f t="shared" si="29"/>
        <v>0</v>
      </c>
      <c r="M205" s="57">
        <f t="shared" si="30"/>
        <v>3.05</v>
      </c>
      <c r="N205" s="57">
        <f t="shared" si="31"/>
        <v>1.8</v>
      </c>
      <c r="O205" s="57">
        <f t="shared" si="32"/>
        <v>4.8499999999999996</v>
      </c>
      <c r="P205" s="57" t="str">
        <f t="shared" si="33"/>
        <v>D</v>
      </c>
      <c r="Q205" s="57" t="str">
        <f t="shared" si="33"/>
        <v>D</v>
      </c>
      <c r="R205" s="57" t="str">
        <f t="shared" si="34"/>
        <v>D</v>
      </c>
      <c r="S205" s="57" t="str">
        <f t="shared" si="34"/>
        <v>D</v>
      </c>
      <c r="T205" s="57" t="str">
        <f t="shared" si="34"/>
        <v>D</v>
      </c>
      <c r="U205" s="57" t="str">
        <f t="shared" si="35"/>
        <v>D</v>
      </c>
      <c r="V205" s="70"/>
      <c r="W205" s="11"/>
      <c r="X205" s="11"/>
      <c r="Y205" s="9"/>
      <c r="Z205" s="1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11"/>
      <c r="AM205" s="11"/>
      <c r="AN205" s="11"/>
    </row>
    <row r="206" spans="1:40" ht="15" customHeight="1" thickBot="1" x14ac:dyDescent="0.25">
      <c r="A206" s="54">
        <v>204</v>
      </c>
      <c r="B206" s="66" t="s">
        <v>254</v>
      </c>
      <c r="C206" s="76">
        <v>2011</v>
      </c>
      <c r="D206" s="67" t="s">
        <v>82</v>
      </c>
      <c r="E206" s="68">
        <v>163</v>
      </c>
      <c r="F206" s="68">
        <v>216</v>
      </c>
      <c r="G206" s="68">
        <v>262</v>
      </c>
      <c r="H206" s="69">
        <v>7.6</v>
      </c>
      <c r="I206" s="68">
        <v>187</v>
      </c>
      <c r="J206" s="57">
        <f t="shared" si="27"/>
        <v>0</v>
      </c>
      <c r="K206" s="57">
        <f t="shared" si="28"/>
        <v>0</v>
      </c>
      <c r="L206" s="57">
        <f t="shared" si="29"/>
        <v>0</v>
      </c>
      <c r="M206" s="57">
        <f t="shared" si="30"/>
        <v>0</v>
      </c>
      <c r="N206" s="57">
        <f t="shared" si="31"/>
        <v>2.7</v>
      </c>
      <c r="O206" s="57">
        <f t="shared" si="32"/>
        <v>2.7</v>
      </c>
      <c r="P206" s="57" t="str">
        <f t="shared" si="33"/>
        <v>D</v>
      </c>
      <c r="Q206" s="57" t="str">
        <f t="shared" si="33"/>
        <v>D</v>
      </c>
      <c r="R206" s="57" t="str">
        <f t="shared" si="34"/>
        <v>D</v>
      </c>
      <c r="S206" s="57" t="str">
        <f t="shared" si="34"/>
        <v>D</v>
      </c>
      <c r="T206" s="57" t="str">
        <f t="shared" si="34"/>
        <v>D</v>
      </c>
      <c r="U206" s="57" t="str">
        <f t="shared" si="35"/>
        <v>D</v>
      </c>
      <c r="V206" s="70"/>
      <c r="W206" s="11"/>
      <c r="X206" s="11"/>
      <c r="Y206" s="21"/>
      <c r="Z206" s="1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11"/>
      <c r="AM206" s="11"/>
      <c r="AN206" s="11"/>
    </row>
    <row r="207" spans="1:40" ht="15" customHeight="1" thickBot="1" x14ac:dyDescent="0.25">
      <c r="A207" s="54">
        <v>205</v>
      </c>
      <c r="B207" s="66" t="s">
        <v>255</v>
      </c>
      <c r="C207" s="76">
        <v>2011</v>
      </c>
      <c r="D207" s="67" t="s">
        <v>80</v>
      </c>
      <c r="E207" s="68">
        <v>161</v>
      </c>
      <c r="F207" s="68">
        <v>217</v>
      </c>
      <c r="G207" s="68">
        <v>254</v>
      </c>
      <c r="H207" s="69">
        <v>9.9600000000000009</v>
      </c>
      <c r="I207" s="68">
        <v>180</v>
      </c>
      <c r="J207" s="57">
        <f t="shared" si="27"/>
        <v>0</v>
      </c>
      <c r="K207" s="57">
        <f t="shared" si="28"/>
        <v>0</v>
      </c>
      <c r="L207" s="57">
        <f t="shared" si="29"/>
        <v>0</v>
      </c>
      <c r="M207" s="57"/>
      <c r="N207" s="57">
        <f t="shared" si="31"/>
        <v>0</v>
      </c>
      <c r="O207" s="57">
        <f t="shared" si="32"/>
        <v>0</v>
      </c>
      <c r="P207" s="57" t="str">
        <f t="shared" si="33"/>
        <v>D</v>
      </c>
      <c r="Q207" s="57" t="str">
        <f t="shared" si="33"/>
        <v>D</v>
      </c>
      <c r="R207" s="57" t="str">
        <f t="shared" si="34"/>
        <v>D</v>
      </c>
      <c r="S207" s="57" t="str">
        <f t="shared" si="34"/>
        <v>D</v>
      </c>
      <c r="T207" s="57" t="str">
        <f t="shared" si="34"/>
        <v>D</v>
      </c>
      <c r="U207" s="57" t="str">
        <f t="shared" si="35"/>
        <v>D</v>
      </c>
      <c r="V207" s="70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</row>
    <row r="208" spans="1:40" ht="15" customHeight="1" thickBot="1" x14ac:dyDescent="0.25">
      <c r="A208" s="54">
        <v>206</v>
      </c>
      <c r="B208" s="66"/>
      <c r="C208" s="9"/>
      <c r="D208" s="67"/>
      <c r="E208" s="68"/>
      <c r="F208" s="68"/>
      <c r="G208" s="68"/>
      <c r="H208" s="69"/>
      <c r="I208" s="68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70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</row>
    <row r="209" spans="1:40" ht="15" customHeight="1" thickBot="1" x14ac:dyDescent="0.25">
      <c r="A209" s="77">
        <v>207</v>
      </c>
      <c r="B209" s="78"/>
      <c r="C209" s="79"/>
      <c r="D209" s="79"/>
      <c r="E209" s="80"/>
      <c r="F209" s="80"/>
      <c r="G209" s="80"/>
      <c r="H209" s="81"/>
      <c r="I209" s="80"/>
      <c r="J209" s="71"/>
      <c r="K209" s="71"/>
      <c r="L209" s="71"/>
      <c r="M209" s="71"/>
      <c r="N209" s="71"/>
      <c r="O209" s="71"/>
      <c r="P209" s="72"/>
      <c r="Q209" s="72"/>
      <c r="R209" s="72"/>
      <c r="S209" s="72"/>
      <c r="T209" s="72"/>
      <c r="U209" s="72"/>
      <c r="V209" s="70"/>
      <c r="W209" s="11"/>
      <c r="X209" s="11"/>
      <c r="Y209" s="9"/>
      <c r="Z209" s="1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11"/>
      <c r="AM209" s="11"/>
      <c r="AN209" s="11"/>
    </row>
    <row r="210" spans="1:40" ht="15" customHeight="1" x14ac:dyDescent="0.2">
      <c r="A210" s="82"/>
      <c r="B210" s="83"/>
      <c r="C210" s="84"/>
      <c r="D210" s="84"/>
      <c r="E210" s="85"/>
      <c r="F210" s="85"/>
      <c r="G210" s="85"/>
      <c r="H210" s="86"/>
      <c r="I210" s="85"/>
      <c r="J210" s="49"/>
      <c r="K210" s="49"/>
      <c r="L210" s="49"/>
      <c r="M210" s="49"/>
      <c r="N210" s="49"/>
      <c r="O210" s="49"/>
      <c r="P210" s="48"/>
      <c r="Q210" s="48"/>
      <c r="R210" s="48"/>
      <c r="S210" s="48"/>
      <c r="T210" s="48"/>
      <c r="U210" s="48"/>
      <c r="V210" s="11"/>
      <c r="W210" s="11"/>
      <c r="X210" s="11"/>
      <c r="Y210" s="7"/>
      <c r="Z210" s="8"/>
      <c r="AA210" s="12"/>
      <c r="AB210" s="12"/>
      <c r="AC210" s="12"/>
      <c r="AD210" s="12"/>
      <c r="AE210" s="12"/>
      <c r="AF210" s="12"/>
      <c r="AG210" s="28"/>
      <c r="AH210" s="28"/>
      <c r="AI210" s="28"/>
      <c r="AJ210" s="28"/>
      <c r="AK210" s="28"/>
      <c r="AL210" s="11"/>
      <c r="AM210" s="11"/>
      <c r="AN210" s="11"/>
    </row>
    <row r="211" spans="1:40" ht="15" customHeight="1" x14ac:dyDescent="0.2">
      <c r="A211" s="87"/>
      <c r="B211" s="88"/>
      <c r="C211" s="89"/>
      <c r="D211" s="89"/>
      <c r="E211" s="90"/>
      <c r="F211" s="90"/>
      <c r="G211" s="90"/>
      <c r="H211" s="91"/>
      <c r="I211" s="90"/>
      <c r="J211" s="49"/>
      <c r="K211" s="49"/>
      <c r="L211" s="49"/>
      <c r="M211" s="49"/>
      <c r="N211" s="49"/>
      <c r="O211" s="49"/>
      <c r="P211" s="48"/>
      <c r="Q211" s="48"/>
      <c r="R211" s="48"/>
      <c r="S211" s="48"/>
      <c r="T211" s="48"/>
      <c r="U211" s="48"/>
      <c r="V211" s="11"/>
      <c r="W211" s="11"/>
      <c r="X211" s="11"/>
      <c r="Y211" s="18"/>
      <c r="Z211" s="50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1"/>
      <c r="AM211" s="11"/>
      <c r="AN211" s="11"/>
    </row>
    <row r="212" spans="1:40" ht="15" customHeight="1" x14ac:dyDescent="0.2">
      <c r="A212" s="87"/>
      <c r="B212" s="88"/>
      <c r="C212" s="89"/>
      <c r="D212" s="89"/>
      <c r="E212" s="90"/>
      <c r="F212" s="90"/>
      <c r="G212" s="90"/>
      <c r="H212" s="91"/>
      <c r="I212" s="90"/>
      <c r="J212" s="49"/>
      <c r="K212" s="49"/>
      <c r="L212" s="49"/>
      <c r="M212" s="49"/>
      <c r="N212" s="49"/>
      <c r="O212" s="49"/>
      <c r="P212" s="48"/>
      <c r="Q212" s="48"/>
      <c r="R212" s="48"/>
      <c r="S212" s="48"/>
      <c r="T212" s="48"/>
      <c r="U212" s="48"/>
      <c r="V212" s="11"/>
      <c r="W212" s="11"/>
      <c r="X212" s="11"/>
      <c r="Y212" s="18"/>
      <c r="Z212" s="50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1"/>
      <c r="AM212" s="11"/>
      <c r="AN212" s="11"/>
    </row>
    <row r="213" spans="1:40" ht="15" customHeight="1" x14ac:dyDescent="0.2">
      <c r="A213" s="87"/>
      <c r="B213" s="88"/>
      <c r="C213" s="89"/>
      <c r="D213" s="89"/>
      <c r="E213" s="90"/>
      <c r="F213" s="90"/>
      <c r="G213" s="90"/>
      <c r="H213" s="91"/>
      <c r="I213" s="90"/>
      <c r="J213" s="49"/>
      <c r="K213" s="49"/>
      <c r="L213" s="49"/>
      <c r="M213" s="49"/>
      <c r="N213" s="49"/>
      <c r="O213" s="49"/>
      <c r="P213" s="48"/>
      <c r="Q213" s="48"/>
      <c r="R213" s="48"/>
      <c r="S213" s="48"/>
      <c r="T213" s="48"/>
      <c r="U213" s="48"/>
      <c r="V213" s="11"/>
      <c r="W213" s="11"/>
      <c r="X213" s="11"/>
      <c r="Y213" s="9"/>
      <c r="Z213" s="1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11"/>
      <c r="AM213" s="11"/>
      <c r="AN213" s="11"/>
    </row>
    <row r="214" spans="1:40" ht="15" customHeight="1" x14ac:dyDescent="0.2">
      <c r="A214" s="87"/>
      <c r="B214" s="88"/>
      <c r="C214" s="89"/>
      <c r="D214" s="89"/>
      <c r="E214" s="90"/>
      <c r="F214" s="90"/>
      <c r="G214" s="90"/>
      <c r="H214" s="91"/>
      <c r="I214" s="90"/>
      <c r="J214" s="49"/>
      <c r="K214" s="49"/>
      <c r="L214" s="49"/>
      <c r="M214" s="49"/>
      <c r="N214" s="49"/>
      <c r="O214" s="49"/>
      <c r="P214" s="48"/>
      <c r="Q214" s="48"/>
      <c r="R214" s="48"/>
      <c r="S214" s="48"/>
      <c r="T214" s="48"/>
      <c r="U214" s="48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</row>
    <row r="215" spans="1:40" ht="15" customHeight="1" x14ac:dyDescent="0.2">
      <c r="A215" s="87"/>
      <c r="B215" s="88"/>
      <c r="C215" s="89"/>
      <c r="D215" s="89"/>
      <c r="E215" s="90"/>
      <c r="F215" s="90"/>
      <c r="G215" s="90"/>
      <c r="H215" s="91"/>
      <c r="I215" s="90"/>
      <c r="J215" s="49"/>
      <c r="K215" s="49"/>
      <c r="L215" s="49"/>
      <c r="M215" s="49"/>
      <c r="N215" s="49"/>
      <c r="O215" s="49"/>
      <c r="P215" s="48"/>
      <c r="Q215" s="48"/>
      <c r="R215" s="48"/>
      <c r="S215" s="48"/>
      <c r="T215" s="48"/>
      <c r="U215" s="48"/>
      <c r="V215" s="11"/>
      <c r="W215" s="11"/>
      <c r="X215" s="11"/>
      <c r="Y215" s="7"/>
      <c r="Z215" s="8"/>
      <c r="AA215" s="9"/>
      <c r="AB215" s="9"/>
      <c r="AC215" s="9"/>
      <c r="AD215" s="9"/>
      <c r="AE215" s="9"/>
      <c r="AF215" s="9"/>
      <c r="AG215" s="9"/>
      <c r="AH215" s="15"/>
      <c r="AI215" s="9"/>
      <c r="AJ215" s="9"/>
      <c r="AK215" s="9"/>
      <c r="AL215" s="9"/>
      <c r="AM215" s="9"/>
      <c r="AN215" s="11"/>
    </row>
    <row r="216" spans="1:40" ht="15" customHeight="1" x14ac:dyDescent="0.2">
      <c r="A216" s="87"/>
      <c r="B216" s="88"/>
      <c r="C216" s="89"/>
      <c r="D216" s="89"/>
      <c r="E216" s="90"/>
      <c r="F216" s="90"/>
      <c r="G216" s="90"/>
      <c r="H216" s="91"/>
      <c r="I216" s="90"/>
      <c r="J216" s="49"/>
      <c r="K216" s="49"/>
      <c r="L216" s="49"/>
      <c r="M216" s="49"/>
      <c r="N216" s="49"/>
      <c r="O216" s="49"/>
      <c r="P216" s="48"/>
      <c r="Q216" s="48"/>
      <c r="R216" s="48"/>
      <c r="S216" s="48"/>
      <c r="T216" s="48"/>
      <c r="U216" s="48"/>
      <c r="V216" s="11"/>
      <c r="W216" s="11"/>
      <c r="X216" s="11"/>
      <c r="Y216" s="7"/>
      <c r="Z216" s="8"/>
      <c r="AA216" s="9"/>
      <c r="AB216" s="9"/>
      <c r="AC216" s="9"/>
      <c r="AD216" s="9"/>
      <c r="AE216" s="9"/>
      <c r="AF216" s="9"/>
      <c r="AG216" s="9"/>
      <c r="AH216" s="15"/>
      <c r="AI216" s="9"/>
      <c r="AJ216" s="9"/>
      <c r="AK216" s="9"/>
      <c r="AL216" s="9"/>
      <c r="AM216" s="9"/>
      <c r="AN216" s="11"/>
    </row>
    <row r="217" spans="1:40" ht="15" customHeight="1" x14ac:dyDescent="0.2">
      <c r="A217" s="87"/>
      <c r="B217" s="88"/>
      <c r="C217" s="89"/>
      <c r="D217" s="89"/>
      <c r="E217" s="90"/>
      <c r="F217" s="90"/>
      <c r="G217" s="90"/>
      <c r="H217" s="91"/>
      <c r="I217" s="90"/>
      <c r="J217" s="49"/>
      <c r="K217" s="49"/>
      <c r="L217" s="49"/>
      <c r="M217" s="49"/>
      <c r="N217" s="49"/>
      <c r="O217" s="49"/>
      <c r="P217" s="48"/>
      <c r="Q217" s="48"/>
      <c r="R217" s="48"/>
      <c r="S217" s="48"/>
      <c r="T217" s="48"/>
      <c r="U217" s="48"/>
      <c r="V217" s="11"/>
      <c r="W217" s="11"/>
      <c r="X217" s="11"/>
      <c r="Y217" s="7"/>
      <c r="Z217" s="8"/>
      <c r="AA217" s="9"/>
      <c r="AB217" s="9"/>
      <c r="AC217" s="11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11"/>
    </row>
    <row r="218" spans="1:40" ht="15" customHeight="1" x14ac:dyDescent="0.2">
      <c r="A218" s="87"/>
      <c r="B218" s="88"/>
      <c r="C218" s="89"/>
      <c r="D218" s="89"/>
      <c r="E218" s="90"/>
      <c r="F218" s="90"/>
      <c r="G218" s="90"/>
      <c r="H218" s="91"/>
      <c r="I218" s="90"/>
      <c r="J218" s="49"/>
      <c r="K218" s="49"/>
      <c r="L218" s="49"/>
      <c r="M218" s="49"/>
      <c r="N218" s="49"/>
      <c r="O218" s="49"/>
      <c r="P218" s="48"/>
      <c r="Q218" s="48"/>
      <c r="R218" s="48"/>
      <c r="S218" s="48"/>
      <c r="T218" s="48"/>
      <c r="U218" s="48"/>
      <c r="V218" s="11"/>
      <c r="W218" s="11"/>
      <c r="X218" s="11"/>
      <c r="Y218" s="7"/>
      <c r="Z218" s="8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11"/>
    </row>
    <row r="219" spans="1:40" x14ac:dyDescent="0.2">
      <c r="A219" s="87"/>
      <c r="B219" s="88"/>
      <c r="C219" s="89"/>
      <c r="D219" s="89"/>
      <c r="E219" s="90"/>
      <c r="F219" s="90"/>
      <c r="G219" s="90"/>
      <c r="H219" s="91"/>
      <c r="I219" s="90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11"/>
      <c r="W219" s="11"/>
      <c r="X219" s="11"/>
      <c r="Y219" s="7"/>
      <c r="Z219" s="19"/>
      <c r="AA219" s="21"/>
      <c r="AB219" s="9"/>
      <c r="AC219" s="21"/>
      <c r="AD219" s="21"/>
      <c r="AE219" s="9"/>
      <c r="AF219" s="9"/>
      <c r="AG219" s="9"/>
      <c r="AH219" s="9"/>
      <c r="AI219" s="9"/>
      <c r="AJ219" s="21"/>
      <c r="AK219" s="9"/>
      <c r="AL219" s="9"/>
      <c r="AM219" s="21"/>
      <c r="AN219" s="11"/>
    </row>
    <row r="220" spans="1:40" x14ac:dyDescent="0.2">
      <c r="A220" s="87"/>
      <c r="B220" s="88"/>
      <c r="C220" s="89"/>
      <c r="D220" s="89"/>
      <c r="E220" s="90"/>
      <c r="F220" s="90"/>
      <c r="G220" s="90"/>
      <c r="H220" s="91"/>
      <c r="I220" s="90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11"/>
      <c r="W220" s="11"/>
      <c r="X220" s="11"/>
      <c r="Y220" s="7"/>
      <c r="Z220" s="19"/>
      <c r="AA220" s="21"/>
      <c r="AB220" s="9"/>
      <c r="AC220" s="21"/>
      <c r="AD220" s="21"/>
      <c r="AE220" s="9"/>
      <c r="AF220" s="9"/>
      <c r="AG220" s="21"/>
      <c r="AH220" s="9"/>
      <c r="AI220" s="9"/>
      <c r="AJ220" s="21"/>
      <c r="AK220" s="9"/>
      <c r="AL220" s="9"/>
      <c r="AM220" s="9"/>
      <c r="AN220" s="11"/>
    </row>
    <row r="221" spans="1:40" x14ac:dyDescent="0.2">
      <c r="A221" s="87"/>
      <c r="B221" s="88"/>
      <c r="C221" s="89"/>
      <c r="D221" s="89"/>
      <c r="E221" s="90"/>
      <c r="F221" s="90"/>
      <c r="G221" s="90"/>
      <c r="H221" s="91"/>
      <c r="I221" s="90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11"/>
      <c r="W221" s="11"/>
      <c r="X221" s="11"/>
      <c r="Y221" s="9"/>
      <c r="Z221" s="19"/>
      <c r="AA221" s="9"/>
      <c r="AB221" s="9"/>
      <c r="AC221" s="9"/>
      <c r="AD221" s="9"/>
      <c r="AE221" s="9"/>
      <c r="AF221" s="9"/>
      <c r="AG221" s="21"/>
      <c r="AH221" s="9"/>
      <c r="AI221" s="9"/>
      <c r="AJ221" s="9"/>
      <c r="AK221" s="9"/>
      <c r="AL221" s="9"/>
      <c r="AM221" s="9"/>
      <c r="AN221" s="11"/>
    </row>
    <row r="222" spans="1:40" x14ac:dyDescent="0.2">
      <c r="A222" s="87"/>
      <c r="B222" s="88"/>
      <c r="C222" s="89"/>
      <c r="D222" s="89"/>
      <c r="E222" s="90"/>
      <c r="F222" s="90"/>
      <c r="G222" s="90"/>
      <c r="H222" s="91"/>
      <c r="I222" s="90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11"/>
      <c r="W222" s="11"/>
      <c r="X222" s="11"/>
      <c r="Y222" s="9"/>
      <c r="Z222" s="1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11"/>
    </row>
    <row r="223" spans="1:40" x14ac:dyDescent="0.2">
      <c r="A223" s="87"/>
      <c r="B223" s="88"/>
      <c r="C223" s="89"/>
      <c r="D223" s="89"/>
      <c r="E223" s="90"/>
      <c r="F223" s="90"/>
      <c r="G223" s="90"/>
      <c r="H223" s="91"/>
      <c r="I223" s="90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11"/>
      <c r="W223" s="11"/>
      <c r="X223" s="11"/>
      <c r="Y223" s="9"/>
      <c r="Z223" s="1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11"/>
    </row>
    <row r="224" spans="1:40" x14ac:dyDescent="0.2">
      <c r="A224" s="87"/>
      <c r="B224" s="88"/>
      <c r="C224" s="89"/>
      <c r="D224" s="89"/>
      <c r="E224" s="90"/>
      <c r="F224" s="90"/>
      <c r="G224" s="90"/>
      <c r="H224" s="91"/>
      <c r="I224" s="90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11"/>
      <c r="W224" s="11"/>
      <c r="X224" s="11"/>
      <c r="Y224" s="7"/>
      <c r="Z224" s="8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11"/>
    </row>
    <row r="225" spans="1:40" x14ac:dyDescent="0.2">
      <c r="A225" s="87"/>
      <c r="B225" s="88"/>
      <c r="C225" s="89"/>
      <c r="D225" s="89"/>
      <c r="E225" s="90"/>
      <c r="F225" s="90"/>
      <c r="G225" s="90"/>
      <c r="H225" s="91"/>
      <c r="I225" s="90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</row>
    <row r="226" spans="1:40" x14ac:dyDescent="0.2">
      <c r="A226" s="87"/>
      <c r="B226" s="88"/>
      <c r="C226" s="89"/>
      <c r="D226" s="89"/>
      <c r="E226" s="90"/>
      <c r="F226" s="90"/>
      <c r="G226" s="90"/>
      <c r="H226" s="91"/>
      <c r="I226" s="90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11"/>
      <c r="W226" s="11"/>
      <c r="X226" s="11"/>
      <c r="Y226" s="7"/>
      <c r="Z226" s="52"/>
      <c r="AA226" s="12"/>
      <c r="AB226" s="12"/>
      <c r="AC226" s="12"/>
      <c r="AD226" s="53"/>
      <c r="AE226" s="28"/>
      <c r="AF226" s="28"/>
      <c r="AG226" s="28"/>
      <c r="AH226" s="28"/>
      <c r="AI226" s="53"/>
      <c r="AJ226" s="28"/>
      <c r="AK226" s="28"/>
      <c r="AL226" s="11"/>
      <c r="AM226" s="11"/>
      <c r="AN226" s="11"/>
    </row>
    <row r="227" spans="1:40" x14ac:dyDescent="0.2">
      <c r="A227" s="87"/>
      <c r="B227" s="88"/>
      <c r="C227" s="89"/>
      <c r="D227" s="89"/>
      <c r="E227" s="90"/>
      <c r="F227" s="90"/>
      <c r="G227" s="90"/>
      <c r="H227" s="91"/>
      <c r="I227" s="90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11"/>
      <c r="W227" s="11"/>
      <c r="X227" s="11"/>
      <c r="Y227" s="7"/>
      <c r="Z227" s="8"/>
      <c r="AA227" s="12"/>
      <c r="AB227" s="12"/>
      <c r="AC227" s="12"/>
      <c r="AD227" s="53"/>
      <c r="AE227" s="28"/>
      <c r="AF227" s="28"/>
      <c r="AG227" s="28"/>
      <c r="AH227" s="28"/>
      <c r="AI227" s="53"/>
      <c r="AJ227" s="28"/>
      <c r="AK227" s="28"/>
      <c r="AL227" s="11"/>
      <c r="AM227" s="11"/>
      <c r="AN227" s="11"/>
    </row>
    <row r="228" spans="1:40" x14ac:dyDescent="0.2">
      <c r="A228" s="87"/>
      <c r="B228" s="88"/>
      <c r="C228" s="89"/>
      <c r="D228" s="89"/>
      <c r="E228" s="90"/>
      <c r="F228" s="90"/>
      <c r="G228" s="90"/>
      <c r="H228" s="91"/>
      <c r="I228" s="90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11"/>
      <c r="W228" s="11"/>
      <c r="X228" s="11"/>
      <c r="Y228" s="9"/>
      <c r="Z228" s="1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11"/>
      <c r="AM228" s="11"/>
      <c r="AN228" s="11"/>
    </row>
    <row r="229" spans="1:40" x14ac:dyDescent="0.2">
      <c r="A229" s="87"/>
      <c r="B229" s="88"/>
      <c r="C229" s="89"/>
      <c r="D229" s="89"/>
      <c r="E229" s="90"/>
      <c r="F229" s="90"/>
      <c r="G229" s="90"/>
      <c r="H229" s="91"/>
      <c r="I229" s="90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11"/>
      <c r="W229" s="11"/>
      <c r="X229" s="11"/>
      <c r="Y229" s="9"/>
      <c r="Z229" s="1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11"/>
      <c r="AM229" s="11"/>
      <c r="AN229" s="11"/>
    </row>
    <row r="230" spans="1:40" x14ac:dyDescent="0.2">
      <c r="A230" s="87"/>
      <c r="B230" s="88"/>
      <c r="C230" s="89"/>
      <c r="D230" s="89"/>
      <c r="E230" s="90"/>
      <c r="F230" s="90"/>
      <c r="G230" s="90"/>
      <c r="H230" s="91"/>
      <c r="I230" s="90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11"/>
      <c r="W230" s="11"/>
      <c r="X230" s="11"/>
      <c r="Y230" s="9"/>
      <c r="Z230" s="19"/>
      <c r="AA230" s="9"/>
      <c r="AB230" s="9"/>
      <c r="AC230" s="9"/>
      <c r="AD230" s="9"/>
      <c r="AE230" s="9"/>
      <c r="AF230" s="9"/>
      <c r="AG230" s="21"/>
      <c r="AH230" s="9"/>
      <c r="AI230" s="9"/>
      <c r="AJ230" s="9"/>
      <c r="AK230" s="9"/>
      <c r="AL230" s="11"/>
      <c r="AM230" s="11"/>
      <c r="AN230" s="11"/>
    </row>
    <row r="231" spans="1:40" x14ac:dyDescent="0.2">
      <c r="A231" s="87"/>
      <c r="B231" s="88"/>
      <c r="C231" s="89"/>
      <c r="D231" s="89"/>
      <c r="E231" s="90"/>
      <c r="F231" s="90"/>
      <c r="G231" s="90"/>
      <c r="H231" s="91"/>
      <c r="I231" s="90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11"/>
      <c r="W231" s="11"/>
      <c r="X231" s="11"/>
      <c r="Y231" s="9"/>
      <c r="Z231" s="1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11"/>
      <c r="AM231" s="11"/>
      <c r="AN231" s="11"/>
    </row>
    <row r="232" spans="1:40" x14ac:dyDescent="0.2">
      <c r="A232" s="87"/>
      <c r="B232" s="88"/>
      <c r="C232" s="89"/>
      <c r="D232" s="89"/>
      <c r="E232" s="90"/>
      <c r="F232" s="90"/>
      <c r="G232" s="90"/>
      <c r="H232" s="91"/>
      <c r="I232" s="90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11"/>
      <c r="W232" s="11"/>
      <c r="X232" s="11"/>
      <c r="Y232" s="9"/>
      <c r="Z232" s="19"/>
      <c r="AA232" s="12"/>
      <c r="AB232" s="12"/>
      <c r="AC232" s="12"/>
      <c r="AD232" s="53"/>
      <c r="AE232" s="28"/>
      <c r="AF232" s="28"/>
      <c r="AG232" s="28"/>
      <c r="AH232" s="28"/>
      <c r="AI232" s="53"/>
      <c r="AJ232" s="28"/>
      <c r="AK232" s="28"/>
      <c r="AL232" s="11"/>
      <c r="AM232" s="11"/>
      <c r="AN232" s="11"/>
    </row>
    <row r="233" spans="1:40" x14ac:dyDescent="0.2">
      <c r="A233" s="87"/>
      <c r="B233" s="88"/>
      <c r="C233" s="89"/>
      <c r="D233" s="89"/>
      <c r="E233" s="90"/>
      <c r="F233" s="90"/>
      <c r="G233" s="90"/>
      <c r="H233" s="91"/>
      <c r="I233" s="90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11"/>
      <c r="W233" s="11"/>
      <c r="X233" s="11"/>
      <c r="Y233" s="7"/>
      <c r="Z233" s="8"/>
      <c r="AA233" s="12"/>
      <c r="AB233" s="12"/>
      <c r="AC233" s="12"/>
      <c r="AD233" s="53"/>
      <c r="AE233" s="28"/>
      <c r="AF233" s="28"/>
      <c r="AG233" s="28"/>
      <c r="AH233" s="28"/>
      <c r="AI233" s="53"/>
      <c r="AJ233" s="28"/>
      <c r="AK233" s="28"/>
      <c r="AL233" s="11"/>
      <c r="AM233" s="11"/>
      <c r="AN233" s="11"/>
    </row>
    <row r="234" spans="1:40" x14ac:dyDescent="0.2">
      <c r="A234" s="87"/>
      <c r="B234" s="88"/>
      <c r="C234" s="89"/>
      <c r="D234" s="89"/>
      <c r="E234" s="90"/>
      <c r="F234" s="90"/>
      <c r="G234" s="90"/>
      <c r="H234" s="91"/>
      <c r="I234" s="90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11"/>
      <c r="W234" s="11"/>
      <c r="X234" s="11"/>
      <c r="Y234" s="9"/>
      <c r="Z234" s="1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11"/>
      <c r="AM234" s="11"/>
      <c r="AN234" s="11"/>
    </row>
    <row r="235" spans="1:40" x14ac:dyDescent="0.2">
      <c r="A235" s="87"/>
      <c r="B235" s="88"/>
      <c r="C235" s="89"/>
      <c r="D235" s="89"/>
      <c r="E235" s="90"/>
      <c r="F235" s="90"/>
      <c r="G235" s="90"/>
      <c r="H235" s="91"/>
      <c r="I235" s="90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11"/>
      <c r="W235" s="11"/>
      <c r="X235" s="11"/>
      <c r="Y235" s="7"/>
      <c r="Z235" s="8"/>
      <c r="AA235" s="12"/>
      <c r="AB235" s="12"/>
      <c r="AC235" s="12"/>
      <c r="AD235" s="53"/>
      <c r="AE235" s="28"/>
      <c r="AF235" s="28"/>
      <c r="AG235" s="28"/>
      <c r="AH235" s="28"/>
      <c r="AI235" s="53"/>
      <c r="AJ235" s="28"/>
      <c r="AK235" s="28"/>
      <c r="AL235" s="11"/>
      <c r="AM235" s="11"/>
      <c r="AN235" s="11"/>
    </row>
    <row r="236" spans="1:40" x14ac:dyDescent="0.2">
      <c r="A236" s="87"/>
      <c r="B236" s="88"/>
      <c r="C236" s="89"/>
      <c r="D236" s="89"/>
      <c r="E236" s="90"/>
      <c r="F236" s="90"/>
      <c r="G236" s="90"/>
      <c r="H236" s="91"/>
      <c r="I236" s="90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11"/>
      <c r="W236" s="11"/>
      <c r="X236" s="11"/>
      <c r="Y236" s="9"/>
      <c r="Z236" s="1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11"/>
      <c r="AM236" s="11"/>
      <c r="AN236" s="11"/>
    </row>
    <row r="237" spans="1:40" x14ac:dyDescent="0.2">
      <c r="A237" s="87"/>
      <c r="B237" s="88"/>
      <c r="C237" s="89"/>
      <c r="D237" s="89"/>
      <c r="E237" s="90"/>
      <c r="F237" s="90"/>
      <c r="G237" s="90"/>
      <c r="H237" s="91"/>
      <c r="I237" s="90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</row>
    <row r="238" spans="1:40" x14ac:dyDescent="0.2">
      <c r="A238" s="87"/>
      <c r="B238" s="88"/>
      <c r="C238" s="89"/>
      <c r="D238" s="89"/>
      <c r="E238" s="90"/>
      <c r="F238" s="90"/>
      <c r="G238" s="90"/>
      <c r="H238" s="91"/>
      <c r="I238" s="90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</row>
    <row r="239" spans="1:40" x14ac:dyDescent="0.2">
      <c r="A239" s="87"/>
      <c r="B239" s="88"/>
      <c r="C239" s="89"/>
      <c r="D239" s="89"/>
      <c r="E239" s="90"/>
      <c r="F239" s="90"/>
      <c r="G239" s="90"/>
      <c r="H239" s="91"/>
      <c r="I239" s="90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</row>
    <row r="240" spans="1:40" x14ac:dyDescent="0.2">
      <c r="A240" s="87"/>
      <c r="B240" s="88"/>
      <c r="C240" s="89"/>
      <c r="D240" s="89"/>
      <c r="E240" s="90"/>
      <c r="F240" s="90"/>
      <c r="G240" s="90"/>
      <c r="H240" s="91"/>
      <c r="I240" s="90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</row>
    <row r="241" spans="1:40" x14ac:dyDescent="0.2">
      <c r="A241" s="87"/>
      <c r="B241" s="88"/>
      <c r="C241" s="89"/>
      <c r="D241" s="89"/>
      <c r="E241" s="90"/>
      <c r="F241" s="90"/>
      <c r="G241" s="90"/>
      <c r="H241" s="91"/>
      <c r="I241" s="90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</row>
    <row r="242" spans="1:40" x14ac:dyDescent="0.2">
      <c r="A242" s="87"/>
      <c r="B242" s="88"/>
      <c r="C242" s="89"/>
      <c r="D242" s="89"/>
      <c r="E242" s="90"/>
      <c r="F242" s="90"/>
      <c r="G242" s="90"/>
      <c r="H242" s="91"/>
      <c r="I242" s="90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</row>
    <row r="243" spans="1:40" x14ac:dyDescent="0.2">
      <c r="A243" s="87"/>
      <c r="B243" s="88"/>
      <c r="C243" s="89"/>
      <c r="D243" s="89"/>
      <c r="E243" s="90"/>
      <c r="F243" s="90"/>
      <c r="G243" s="90"/>
      <c r="H243" s="91"/>
      <c r="I243" s="90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</row>
    <row r="244" spans="1:40" x14ac:dyDescent="0.2">
      <c r="A244" s="87"/>
      <c r="B244" s="88"/>
      <c r="C244" s="89"/>
      <c r="D244" s="89"/>
      <c r="E244" s="90"/>
      <c r="F244" s="90"/>
      <c r="G244" s="90"/>
      <c r="H244" s="91"/>
      <c r="I244" s="90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</row>
    <row r="245" spans="1:40" x14ac:dyDescent="0.2">
      <c r="A245" s="87"/>
      <c r="B245" s="88"/>
      <c r="C245" s="89"/>
      <c r="D245" s="89"/>
      <c r="E245" s="90"/>
      <c r="F245" s="90"/>
      <c r="G245" s="90"/>
      <c r="H245" s="91"/>
      <c r="I245" s="90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</row>
    <row r="246" spans="1:40" x14ac:dyDescent="0.2">
      <c r="A246" s="87"/>
      <c r="B246" s="88"/>
      <c r="C246" s="89"/>
      <c r="D246" s="89"/>
      <c r="E246" s="90"/>
      <c r="F246" s="90"/>
      <c r="G246" s="90"/>
      <c r="H246" s="91"/>
      <c r="I246" s="90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</row>
    <row r="247" spans="1:40" x14ac:dyDescent="0.2">
      <c r="A247" s="87"/>
      <c r="B247" s="88"/>
      <c r="C247" s="89"/>
      <c r="D247" s="89"/>
      <c r="E247" s="90"/>
      <c r="F247" s="90"/>
      <c r="G247" s="90"/>
      <c r="H247" s="91"/>
      <c r="I247" s="90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</row>
    <row r="248" spans="1:40" x14ac:dyDescent="0.2">
      <c r="A248" s="87"/>
      <c r="B248" s="88"/>
      <c r="C248" s="89"/>
      <c r="D248" s="89"/>
      <c r="E248" s="90"/>
      <c r="F248" s="90"/>
      <c r="G248" s="90"/>
      <c r="H248" s="91"/>
      <c r="I248" s="90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</row>
    <row r="249" spans="1:40" x14ac:dyDescent="0.2">
      <c r="A249" s="87"/>
      <c r="B249" s="88"/>
      <c r="C249" s="89"/>
      <c r="D249" s="89"/>
      <c r="E249" s="90"/>
      <c r="F249" s="90"/>
      <c r="G249" s="90"/>
      <c r="H249" s="91"/>
      <c r="I249" s="90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</row>
    <row r="250" spans="1:40" x14ac:dyDescent="0.2">
      <c r="A250" s="87"/>
      <c r="B250" s="88"/>
      <c r="C250" s="89"/>
      <c r="D250" s="89"/>
      <c r="E250" s="90"/>
      <c r="F250" s="90"/>
      <c r="G250" s="90"/>
      <c r="H250" s="91"/>
      <c r="I250" s="90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</row>
    <row r="251" spans="1:40" x14ac:dyDescent="0.2">
      <c r="A251" s="87"/>
      <c r="B251" s="88"/>
      <c r="C251" s="89"/>
      <c r="D251" s="89"/>
      <c r="E251" s="90"/>
      <c r="F251" s="90"/>
      <c r="G251" s="90"/>
      <c r="H251" s="91"/>
      <c r="I251" s="90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</row>
    <row r="252" spans="1:40" x14ac:dyDescent="0.2">
      <c r="A252" s="87"/>
      <c r="B252" s="88"/>
      <c r="C252" s="89"/>
      <c r="D252" s="89"/>
      <c r="E252" s="90"/>
      <c r="F252" s="90"/>
      <c r="G252" s="90"/>
      <c r="H252" s="91"/>
      <c r="I252" s="90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</row>
    <row r="253" spans="1:40" x14ac:dyDescent="0.2">
      <c r="A253" s="87"/>
      <c r="B253" s="88"/>
      <c r="C253" s="89"/>
      <c r="D253" s="89"/>
      <c r="E253" s="90"/>
      <c r="F253" s="90"/>
      <c r="G253" s="90"/>
      <c r="H253" s="91"/>
      <c r="I253" s="90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</row>
    <row r="254" spans="1:40" x14ac:dyDescent="0.2">
      <c r="A254" s="87"/>
      <c r="B254" s="88"/>
      <c r="C254" s="89"/>
      <c r="D254" s="89"/>
      <c r="E254" s="90"/>
      <c r="F254" s="90"/>
      <c r="G254" s="90"/>
      <c r="H254" s="91"/>
      <c r="I254" s="90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</row>
    <row r="255" spans="1:40" x14ac:dyDescent="0.2">
      <c r="A255" s="87"/>
      <c r="B255" s="88"/>
      <c r="C255" s="89"/>
      <c r="D255" s="89"/>
      <c r="E255" s="90"/>
      <c r="F255" s="90"/>
      <c r="G255" s="90"/>
      <c r="H255" s="91"/>
      <c r="I255" s="90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</row>
    <row r="256" spans="1:40" x14ac:dyDescent="0.2">
      <c r="A256" s="87"/>
      <c r="B256" s="88"/>
      <c r="C256" s="89"/>
      <c r="D256" s="89"/>
      <c r="E256" s="90"/>
      <c r="F256" s="90"/>
      <c r="G256" s="90"/>
      <c r="H256" s="91"/>
      <c r="I256" s="90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</row>
    <row r="257" spans="1:21" x14ac:dyDescent="0.2">
      <c r="A257" s="87"/>
      <c r="B257" s="88"/>
      <c r="C257" s="89"/>
      <c r="D257" s="89"/>
      <c r="E257" s="90"/>
      <c r="F257" s="90"/>
      <c r="G257" s="90"/>
      <c r="H257" s="91"/>
      <c r="I257" s="90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</row>
    <row r="258" spans="1:21" x14ac:dyDescent="0.2">
      <c r="A258" s="87"/>
      <c r="B258" s="88"/>
      <c r="C258" s="89"/>
      <c r="D258" s="89"/>
      <c r="E258" s="90"/>
      <c r="F258" s="90"/>
      <c r="G258" s="90"/>
      <c r="H258" s="91"/>
      <c r="I258" s="90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</row>
    <row r="259" spans="1:21" x14ac:dyDescent="0.2">
      <c r="A259" s="87"/>
      <c r="B259" s="88"/>
      <c r="C259" s="89"/>
      <c r="D259" s="89"/>
      <c r="E259" s="90"/>
      <c r="F259" s="90"/>
      <c r="G259" s="90"/>
      <c r="H259" s="91"/>
      <c r="I259" s="90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</row>
    <row r="260" spans="1:21" x14ac:dyDescent="0.2">
      <c r="A260" s="87"/>
      <c r="B260" s="88"/>
      <c r="C260" s="89"/>
      <c r="D260" s="89"/>
      <c r="E260" s="90"/>
      <c r="F260" s="90"/>
      <c r="G260" s="90"/>
      <c r="H260" s="91"/>
      <c r="I260" s="90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</row>
    <row r="261" spans="1:21" x14ac:dyDescent="0.2">
      <c r="A261" s="87"/>
      <c r="B261" s="88"/>
      <c r="C261" s="89"/>
      <c r="D261" s="89"/>
      <c r="E261" s="90"/>
      <c r="F261" s="90"/>
      <c r="G261" s="90"/>
      <c r="H261" s="91"/>
      <c r="I261" s="90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</row>
    <row r="262" spans="1:21" x14ac:dyDescent="0.2">
      <c r="A262" s="87"/>
      <c r="B262" s="88"/>
      <c r="C262" s="89"/>
      <c r="D262" s="89"/>
      <c r="E262" s="90"/>
      <c r="F262" s="90"/>
      <c r="G262" s="90"/>
      <c r="H262" s="91"/>
      <c r="I262" s="90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</row>
    <row r="263" spans="1:21" x14ac:dyDescent="0.2">
      <c r="A263" s="87"/>
      <c r="B263" s="88"/>
      <c r="C263" s="89"/>
      <c r="D263" s="89"/>
      <c r="E263" s="90"/>
      <c r="F263" s="90"/>
      <c r="G263" s="90"/>
      <c r="H263" s="91"/>
      <c r="I263" s="90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</row>
    <row r="264" spans="1:21" x14ac:dyDescent="0.2">
      <c r="A264" s="87"/>
      <c r="B264" s="88"/>
      <c r="C264" s="89"/>
      <c r="D264" s="89"/>
      <c r="E264" s="90"/>
      <c r="F264" s="90"/>
      <c r="G264" s="90"/>
      <c r="H264" s="91"/>
      <c r="I264" s="90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</row>
    <row r="265" spans="1:21" x14ac:dyDescent="0.2">
      <c r="A265" s="87"/>
      <c r="B265" s="88"/>
      <c r="C265" s="89"/>
      <c r="D265" s="89"/>
      <c r="E265" s="90"/>
      <c r="F265" s="90"/>
      <c r="G265" s="90"/>
      <c r="H265" s="91"/>
      <c r="I265" s="90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</row>
    <row r="266" spans="1:21" x14ac:dyDescent="0.2">
      <c r="A266" s="87"/>
      <c r="B266" s="88"/>
      <c r="C266" s="89"/>
      <c r="D266" s="89"/>
      <c r="E266" s="90"/>
      <c r="F266" s="90"/>
      <c r="G266" s="90"/>
      <c r="H266" s="91"/>
      <c r="I266" s="90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</row>
    <row r="267" spans="1:21" x14ac:dyDescent="0.2">
      <c r="A267" s="87"/>
      <c r="B267" s="88"/>
      <c r="C267" s="89"/>
      <c r="D267" s="89"/>
      <c r="E267" s="90"/>
      <c r="F267" s="90"/>
      <c r="G267" s="90"/>
      <c r="H267" s="91"/>
      <c r="I267" s="90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</row>
    <row r="268" spans="1:21" x14ac:dyDescent="0.2">
      <c r="A268" s="87"/>
      <c r="B268" s="88"/>
      <c r="C268" s="89"/>
      <c r="D268" s="89"/>
      <c r="E268" s="90"/>
      <c r="F268" s="90"/>
      <c r="G268" s="90"/>
      <c r="H268" s="91"/>
      <c r="I268" s="90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</row>
    <row r="269" spans="1:21" x14ac:dyDescent="0.2">
      <c r="A269" s="87"/>
      <c r="B269" s="88"/>
      <c r="C269" s="89"/>
      <c r="D269" s="89"/>
      <c r="E269" s="90"/>
      <c r="F269" s="90"/>
      <c r="G269" s="90"/>
      <c r="H269" s="91"/>
      <c r="I269" s="90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</row>
    <row r="270" spans="1:21" x14ac:dyDescent="0.2">
      <c r="A270" s="87"/>
      <c r="B270" s="88"/>
      <c r="C270" s="89"/>
      <c r="D270" s="89"/>
      <c r="E270" s="90"/>
      <c r="F270" s="90"/>
      <c r="G270" s="90"/>
      <c r="H270" s="91"/>
      <c r="I270" s="90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</row>
    <row r="271" spans="1:21" x14ac:dyDescent="0.2">
      <c r="A271" s="87"/>
      <c r="B271" s="88"/>
      <c r="C271" s="89"/>
      <c r="D271" s="89"/>
      <c r="E271" s="90"/>
      <c r="F271" s="90"/>
      <c r="G271" s="90"/>
      <c r="H271" s="91"/>
      <c r="I271" s="90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</row>
    <row r="272" spans="1:21" x14ac:dyDescent="0.2">
      <c r="A272" s="87"/>
      <c r="B272" s="88"/>
      <c r="C272" s="89"/>
      <c r="D272" s="89"/>
      <c r="E272" s="90"/>
      <c r="F272" s="90"/>
      <c r="G272" s="90"/>
      <c r="H272" s="91"/>
      <c r="I272" s="90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</row>
    <row r="273" spans="1:21" x14ac:dyDescent="0.2">
      <c r="A273" s="87"/>
      <c r="B273" s="88"/>
      <c r="C273" s="89"/>
      <c r="D273" s="89"/>
      <c r="E273" s="90"/>
      <c r="F273" s="90"/>
      <c r="G273" s="90"/>
      <c r="H273" s="91"/>
      <c r="I273" s="90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</row>
    <row r="274" spans="1:21" x14ac:dyDescent="0.2">
      <c r="A274" s="87"/>
      <c r="B274" s="88"/>
      <c r="C274" s="89"/>
      <c r="D274" s="89"/>
      <c r="E274" s="90"/>
      <c r="F274" s="90"/>
      <c r="G274" s="90"/>
      <c r="H274" s="91"/>
      <c r="I274" s="90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</row>
    <row r="275" spans="1:21" x14ac:dyDescent="0.2">
      <c r="A275" s="87"/>
      <c r="B275" s="88"/>
      <c r="C275" s="89"/>
      <c r="D275" s="89"/>
      <c r="E275" s="90"/>
      <c r="F275" s="90"/>
      <c r="G275" s="90"/>
      <c r="H275" s="91"/>
      <c r="I275" s="90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</row>
    <row r="276" spans="1:21" x14ac:dyDescent="0.2">
      <c r="A276" s="87"/>
      <c r="B276" s="88"/>
      <c r="C276" s="89"/>
      <c r="D276" s="89"/>
      <c r="E276" s="90"/>
      <c r="F276" s="90"/>
      <c r="G276" s="90"/>
      <c r="H276" s="91"/>
      <c r="I276" s="90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</row>
    <row r="277" spans="1:21" x14ac:dyDescent="0.2">
      <c r="A277" s="87"/>
      <c r="B277" s="88"/>
      <c r="C277" s="89"/>
      <c r="D277" s="89"/>
      <c r="E277" s="90"/>
      <c r="F277" s="90"/>
      <c r="G277" s="90"/>
      <c r="H277" s="91"/>
      <c r="I277" s="90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</row>
    <row r="278" spans="1:21" x14ac:dyDescent="0.2">
      <c r="A278" s="87"/>
      <c r="B278" s="88"/>
      <c r="C278" s="89"/>
      <c r="D278" s="89"/>
      <c r="E278" s="90"/>
      <c r="F278" s="90"/>
      <c r="G278" s="90"/>
      <c r="H278" s="91"/>
      <c r="I278" s="90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</row>
    <row r="279" spans="1:21" x14ac:dyDescent="0.2">
      <c r="A279" s="87"/>
      <c r="B279" s="88"/>
      <c r="C279" s="89"/>
      <c r="D279" s="89"/>
      <c r="E279" s="90"/>
      <c r="F279" s="90"/>
      <c r="G279" s="90"/>
      <c r="H279" s="91"/>
      <c r="I279" s="90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</row>
    <row r="280" spans="1:21" x14ac:dyDescent="0.2">
      <c r="A280" s="87"/>
      <c r="B280" s="88"/>
      <c r="C280" s="89"/>
      <c r="D280" s="89"/>
      <c r="E280" s="90"/>
      <c r="F280" s="90"/>
      <c r="G280" s="90"/>
      <c r="H280" s="91"/>
      <c r="I280" s="90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</row>
    <row r="281" spans="1:21" x14ac:dyDescent="0.2">
      <c r="A281" s="87"/>
      <c r="B281" s="88"/>
      <c r="C281" s="89"/>
      <c r="D281" s="89"/>
      <c r="E281" s="90"/>
      <c r="F281" s="90"/>
      <c r="G281" s="90"/>
      <c r="H281" s="91"/>
      <c r="I281" s="90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</row>
    <row r="282" spans="1:21" x14ac:dyDescent="0.2">
      <c r="A282" s="87"/>
      <c r="B282" s="88"/>
      <c r="C282" s="89"/>
      <c r="D282" s="89"/>
      <c r="E282" s="90"/>
      <c r="F282" s="90"/>
      <c r="G282" s="90"/>
      <c r="H282" s="91"/>
      <c r="I282" s="90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</row>
    <row r="283" spans="1:21" x14ac:dyDescent="0.2">
      <c r="A283" s="87"/>
      <c r="B283" s="88"/>
      <c r="C283" s="89"/>
      <c r="D283" s="89"/>
      <c r="E283" s="90"/>
      <c r="F283" s="90"/>
      <c r="G283" s="90"/>
      <c r="H283" s="91"/>
      <c r="I283" s="90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</row>
    <row r="284" spans="1:21" x14ac:dyDescent="0.2">
      <c r="A284" s="87"/>
      <c r="B284" s="88"/>
      <c r="C284" s="89"/>
      <c r="D284" s="89"/>
      <c r="E284" s="90"/>
      <c r="F284" s="90"/>
      <c r="G284" s="90"/>
      <c r="H284" s="91"/>
      <c r="I284" s="90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</row>
    <row r="285" spans="1:21" x14ac:dyDescent="0.2">
      <c r="A285" s="87"/>
      <c r="B285" s="88"/>
      <c r="C285" s="89"/>
      <c r="D285" s="89"/>
      <c r="E285" s="90"/>
      <c r="F285" s="90"/>
      <c r="G285" s="90"/>
      <c r="H285" s="91"/>
      <c r="I285" s="90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</row>
    <row r="286" spans="1:21" x14ac:dyDescent="0.2">
      <c r="A286" s="87"/>
      <c r="B286" s="88"/>
      <c r="C286" s="89"/>
      <c r="D286" s="89"/>
      <c r="E286" s="90"/>
      <c r="F286" s="90"/>
      <c r="G286" s="90"/>
      <c r="H286" s="91"/>
      <c r="I286" s="90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</row>
    <row r="287" spans="1:21" x14ac:dyDescent="0.2">
      <c r="A287" s="87"/>
      <c r="B287" s="88"/>
      <c r="C287" s="89"/>
      <c r="D287" s="89"/>
      <c r="E287" s="90"/>
      <c r="F287" s="90"/>
      <c r="G287" s="90"/>
      <c r="H287" s="91"/>
      <c r="I287" s="90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</row>
    <row r="288" spans="1:21" x14ac:dyDescent="0.2">
      <c r="A288" s="87"/>
      <c r="B288" s="88"/>
      <c r="C288" s="89"/>
      <c r="D288" s="89"/>
      <c r="E288" s="90"/>
      <c r="F288" s="90"/>
      <c r="G288" s="90"/>
      <c r="H288" s="91"/>
      <c r="I288" s="90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</row>
    <row r="289" spans="1:21" x14ac:dyDescent="0.2">
      <c r="A289" s="48"/>
      <c r="B289" s="88"/>
      <c r="C289" s="89"/>
      <c r="D289" s="89"/>
      <c r="E289" s="90"/>
      <c r="F289" s="90"/>
      <c r="G289" s="90"/>
      <c r="H289" s="91"/>
      <c r="I289" s="90"/>
      <c r="J289" s="49"/>
      <c r="K289" s="49"/>
      <c r="L289" s="49"/>
      <c r="M289" s="49"/>
      <c r="N289" s="49"/>
      <c r="O289" s="49"/>
      <c r="P289" s="48"/>
      <c r="Q289" s="48"/>
      <c r="R289" s="48"/>
      <c r="S289" s="48"/>
      <c r="T289" s="48"/>
      <c r="U289" s="48"/>
    </row>
    <row r="290" spans="1:21" x14ac:dyDescent="0.2">
      <c r="A290" s="48"/>
      <c r="B290" s="88"/>
      <c r="C290" s="89"/>
      <c r="D290" s="89"/>
      <c r="E290" s="90"/>
      <c r="F290" s="90"/>
      <c r="G290" s="90"/>
      <c r="H290" s="91"/>
      <c r="I290" s="90"/>
      <c r="J290" s="49"/>
      <c r="K290" s="49"/>
      <c r="L290" s="49"/>
      <c r="M290" s="49"/>
      <c r="N290" s="49"/>
      <c r="O290" s="49"/>
      <c r="P290" s="48"/>
      <c r="Q290" s="48"/>
      <c r="R290" s="48"/>
      <c r="S290" s="48"/>
      <c r="T290" s="48"/>
      <c r="U290" s="48"/>
    </row>
    <row r="291" spans="1:21" x14ac:dyDescent="0.2">
      <c r="A291" s="48"/>
      <c r="B291" s="88"/>
      <c r="C291" s="89"/>
      <c r="D291" s="89"/>
      <c r="E291" s="90"/>
      <c r="F291" s="90"/>
      <c r="G291" s="90"/>
      <c r="H291" s="91"/>
      <c r="I291" s="90"/>
    </row>
    <row r="292" spans="1:21" x14ac:dyDescent="0.2">
      <c r="A292" s="48"/>
      <c r="B292" s="88"/>
      <c r="C292" s="89"/>
      <c r="D292" s="89"/>
      <c r="E292" s="90"/>
      <c r="F292" s="90"/>
      <c r="G292" s="90"/>
      <c r="H292" s="91"/>
      <c r="I292" s="90"/>
    </row>
    <row r="293" spans="1:21" x14ac:dyDescent="0.2">
      <c r="A293" s="48"/>
      <c r="B293" s="88"/>
      <c r="C293" s="89"/>
      <c r="D293" s="89"/>
      <c r="E293" s="90"/>
      <c r="F293" s="90"/>
      <c r="G293" s="90"/>
      <c r="H293" s="91"/>
      <c r="I293" s="90"/>
    </row>
    <row r="294" spans="1:21" x14ac:dyDescent="0.2">
      <c r="A294" s="48"/>
      <c r="B294" s="88"/>
      <c r="C294" s="89"/>
      <c r="D294" s="89"/>
      <c r="E294" s="90"/>
      <c r="F294" s="90"/>
      <c r="G294" s="90"/>
      <c r="H294" s="91"/>
      <c r="I294" s="90"/>
    </row>
    <row r="295" spans="1:21" x14ac:dyDescent="0.2">
      <c r="A295" s="48"/>
      <c r="B295" s="88"/>
      <c r="C295" s="89"/>
      <c r="D295" s="89"/>
      <c r="E295" s="90"/>
      <c r="F295" s="90"/>
      <c r="G295" s="90"/>
      <c r="H295" s="91"/>
      <c r="I295" s="90"/>
    </row>
    <row r="296" spans="1:21" x14ac:dyDescent="0.2">
      <c r="A296" s="48"/>
      <c r="B296" s="88"/>
      <c r="C296" s="89"/>
      <c r="D296" s="89"/>
      <c r="E296" s="90"/>
      <c r="F296" s="90"/>
      <c r="G296" s="90"/>
      <c r="H296" s="91"/>
      <c r="I296" s="90"/>
    </row>
    <row r="297" spans="1:21" x14ac:dyDescent="0.2">
      <c r="A297" s="48"/>
      <c r="B297" s="88"/>
      <c r="C297" s="89"/>
      <c r="D297" s="89"/>
      <c r="E297" s="90"/>
      <c r="F297" s="90"/>
      <c r="G297" s="90"/>
      <c r="H297" s="91"/>
      <c r="I297" s="90"/>
    </row>
    <row r="298" spans="1:21" x14ac:dyDescent="0.2">
      <c r="A298" s="48"/>
      <c r="B298" s="88"/>
      <c r="C298" s="89"/>
      <c r="D298" s="89"/>
      <c r="E298" s="90"/>
      <c r="F298" s="90"/>
      <c r="G298" s="90"/>
      <c r="H298" s="91"/>
      <c r="I298" s="90"/>
    </row>
    <row r="299" spans="1:21" x14ac:dyDescent="0.2">
      <c r="A299" s="48"/>
      <c r="B299" s="88"/>
      <c r="C299" s="89"/>
      <c r="D299" s="89"/>
      <c r="E299" s="90"/>
      <c r="F299" s="90"/>
      <c r="G299" s="90"/>
      <c r="H299" s="91"/>
      <c r="I299" s="90"/>
    </row>
    <row r="300" spans="1:21" x14ac:dyDescent="0.2">
      <c r="A300" s="48"/>
      <c r="B300" s="88"/>
      <c r="C300" s="89"/>
      <c r="D300" s="89"/>
      <c r="E300" s="90"/>
      <c r="F300" s="90"/>
      <c r="G300" s="90"/>
      <c r="H300" s="91"/>
      <c r="I300" s="90"/>
    </row>
    <row r="301" spans="1:21" x14ac:dyDescent="0.2">
      <c r="A301" s="48"/>
      <c r="B301" s="88"/>
      <c r="C301" s="89"/>
      <c r="D301" s="89"/>
      <c r="E301" s="90"/>
      <c r="F301" s="90"/>
      <c r="G301" s="90"/>
      <c r="H301" s="91"/>
      <c r="I301" s="90"/>
    </row>
    <row r="302" spans="1:21" x14ac:dyDescent="0.2">
      <c r="A302" s="48"/>
      <c r="B302" s="88"/>
      <c r="C302" s="89"/>
      <c r="D302" s="89"/>
      <c r="E302" s="90"/>
      <c r="F302" s="90"/>
      <c r="G302" s="90"/>
      <c r="H302" s="91"/>
      <c r="I302" s="90"/>
    </row>
    <row r="303" spans="1:21" x14ac:dyDescent="0.2">
      <c r="A303" s="48"/>
      <c r="B303" s="88"/>
      <c r="C303" s="89"/>
      <c r="D303" s="89"/>
      <c r="E303" s="90"/>
      <c r="F303" s="90"/>
      <c r="G303" s="90"/>
      <c r="H303" s="91"/>
      <c r="I303" s="90"/>
    </row>
    <row r="304" spans="1:21" x14ac:dyDescent="0.2">
      <c r="A304" s="48"/>
      <c r="B304" s="88"/>
      <c r="C304" s="89"/>
      <c r="D304" s="89"/>
      <c r="E304" s="90"/>
      <c r="F304" s="90"/>
      <c r="G304" s="90"/>
      <c r="H304" s="91"/>
      <c r="I304" s="90"/>
    </row>
    <row r="305" spans="1:9" x14ac:dyDescent="0.2">
      <c r="A305" s="48"/>
      <c r="B305" s="88"/>
      <c r="C305" s="89"/>
      <c r="D305" s="89"/>
      <c r="E305" s="90"/>
      <c r="F305" s="90"/>
      <c r="G305" s="90"/>
      <c r="H305" s="91"/>
      <c r="I305" s="90"/>
    </row>
    <row r="306" spans="1:9" x14ac:dyDescent="0.2">
      <c r="A306" s="48"/>
      <c r="B306" s="88"/>
      <c r="C306" s="89"/>
      <c r="D306" s="89"/>
      <c r="E306" s="90"/>
      <c r="F306" s="90"/>
      <c r="G306" s="90"/>
      <c r="H306" s="91"/>
      <c r="I306" s="90"/>
    </row>
    <row r="307" spans="1:9" x14ac:dyDescent="0.2">
      <c r="A307" s="48"/>
      <c r="B307" s="88"/>
      <c r="C307" s="89"/>
      <c r="D307" s="89"/>
      <c r="E307" s="90"/>
      <c r="F307" s="90"/>
      <c r="G307" s="90"/>
      <c r="H307" s="91"/>
      <c r="I307" s="90"/>
    </row>
    <row r="308" spans="1:9" x14ac:dyDescent="0.2">
      <c r="A308" s="48"/>
      <c r="B308" s="88"/>
      <c r="C308" s="89"/>
      <c r="D308" s="89"/>
      <c r="E308" s="90"/>
      <c r="F308" s="90"/>
      <c r="G308" s="90"/>
      <c r="H308" s="91"/>
      <c r="I308" s="90"/>
    </row>
    <row r="309" spans="1:9" x14ac:dyDescent="0.2">
      <c r="A309" s="48"/>
      <c r="B309" s="88"/>
      <c r="C309" s="89"/>
      <c r="D309" s="89"/>
      <c r="E309" s="90"/>
      <c r="F309" s="90"/>
      <c r="G309" s="90"/>
      <c r="H309" s="91"/>
      <c r="I309" s="90"/>
    </row>
    <row r="310" spans="1:9" x14ac:dyDescent="0.2">
      <c r="A310" s="48"/>
      <c r="B310" s="88"/>
      <c r="C310" s="89"/>
      <c r="D310" s="89"/>
      <c r="E310" s="90"/>
      <c r="F310" s="90"/>
      <c r="G310" s="90"/>
      <c r="H310" s="91"/>
      <c r="I310" s="90"/>
    </row>
    <row r="311" spans="1:9" x14ac:dyDescent="0.2">
      <c r="A311" s="48"/>
      <c r="B311" s="88"/>
      <c r="C311" s="89"/>
      <c r="D311" s="89"/>
      <c r="E311" s="90"/>
      <c r="F311" s="90"/>
      <c r="G311" s="90"/>
      <c r="H311" s="91"/>
      <c r="I311" s="90"/>
    </row>
    <row r="312" spans="1:9" x14ac:dyDescent="0.2">
      <c r="A312" s="48"/>
      <c r="B312" s="88"/>
      <c r="C312" s="89"/>
      <c r="D312" s="89"/>
      <c r="E312" s="90"/>
      <c r="F312" s="90"/>
      <c r="G312" s="90"/>
      <c r="H312" s="91"/>
      <c r="I312" s="90"/>
    </row>
    <row r="313" spans="1:9" x14ac:dyDescent="0.2">
      <c r="A313" s="48"/>
      <c r="B313" s="88"/>
      <c r="C313" s="89"/>
      <c r="D313" s="89"/>
      <c r="E313" s="90"/>
      <c r="F313" s="90"/>
      <c r="G313" s="90"/>
      <c r="H313" s="91"/>
      <c r="I313" s="90"/>
    </row>
    <row r="314" spans="1:9" x14ac:dyDescent="0.2">
      <c r="A314" s="48"/>
      <c r="B314" s="88"/>
      <c r="C314" s="89"/>
      <c r="D314" s="89"/>
      <c r="E314" s="90"/>
      <c r="F314" s="90"/>
      <c r="G314" s="90"/>
      <c r="H314" s="91"/>
      <c r="I314" s="90"/>
    </row>
    <row r="315" spans="1:9" x14ac:dyDescent="0.2">
      <c r="A315" s="48"/>
      <c r="B315" s="88"/>
      <c r="C315" s="89"/>
      <c r="D315" s="89"/>
      <c r="E315" s="90"/>
      <c r="F315" s="90"/>
      <c r="G315" s="90"/>
      <c r="H315" s="91"/>
      <c r="I315" s="90"/>
    </row>
    <row r="316" spans="1:9" x14ac:dyDescent="0.2">
      <c r="A316" s="48"/>
      <c r="B316" s="88"/>
      <c r="C316" s="89"/>
      <c r="D316" s="89"/>
      <c r="E316" s="90"/>
      <c r="F316" s="90"/>
      <c r="G316" s="90"/>
      <c r="H316" s="91"/>
      <c r="I316" s="90"/>
    </row>
    <row r="317" spans="1:9" x14ac:dyDescent="0.2">
      <c r="A317" s="48"/>
      <c r="B317" s="88"/>
      <c r="C317" s="89"/>
      <c r="D317" s="89"/>
      <c r="E317" s="90"/>
      <c r="F317" s="90"/>
      <c r="G317" s="90"/>
      <c r="H317" s="91"/>
      <c r="I317" s="90"/>
    </row>
    <row r="318" spans="1:9" x14ac:dyDescent="0.2">
      <c r="A318" s="48"/>
      <c r="B318" s="88"/>
      <c r="C318" s="89"/>
      <c r="D318" s="89"/>
      <c r="E318" s="90"/>
      <c r="F318" s="90"/>
      <c r="G318" s="90"/>
      <c r="H318" s="91"/>
      <c r="I318" s="90"/>
    </row>
    <row r="319" spans="1:9" x14ac:dyDescent="0.2">
      <c r="A319" s="48"/>
      <c r="B319" s="88"/>
      <c r="C319" s="89"/>
      <c r="D319" s="89"/>
      <c r="E319" s="90"/>
      <c r="F319" s="90"/>
      <c r="G319" s="90"/>
      <c r="H319" s="91"/>
      <c r="I319" s="90"/>
    </row>
    <row r="320" spans="1:9" x14ac:dyDescent="0.2">
      <c r="A320" s="48"/>
      <c r="B320" s="88"/>
      <c r="C320" s="89"/>
      <c r="D320" s="89"/>
      <c r="E320" s="90"/>
      <c r="F320" s="90"/>
      <c r="G320" s="90"/>
      <c r="H320" s="91"/>
      <c r="I320" s="90"/>
    </row>
    <row r="321" spans="1:9" x14ac:dyDescent="0.2">
      <c r="A321" s="48"/>
      <c r="B321" s="88"/>
      <c r="C321" s="89"/>
      <c r="D321" s="89"/>
      <c r="E321" s="90"/>
      <c r="F321" s="90"/>
      <c r="G321" s="90"/>
      <c r="H321" s="91"/>
      <c r="I321" s="90"/>
    </row>
    <row r="322" spans="1:9" x14ac:dyDescent="0.2">
      <c r="A322" s="48"/>
      <c r="B322" s="88"/>
      <c r="C322" s="89"/>
      <c r="D322" s="89"/>
      <c r="E322" s="90"/>
      <c r="F322" s="90"/>
      <c r="G322" s="90"/>
      <c r="H322" s="91"/>
      <c r="I322" s="90"/>
    </row>
    <row r="323" spans="1:9" x14ac:dyDescent="0.2">
      <c r="A323" s="48"/>
      <c r="B323" s="88"/>
      <c r="C323" s="89"/>
      <c r="D323" s="89"/>
      <c r="E323" s="90"/>
      <c r="F323" s="90"/>
      <c r="G323" s="90"/>
      <c r="H323" s="91"/>
      <c r="I323" s="90"/>
    </row>
    <row r="324" spans="1:9" x14ac:dyDescent="0.2">
      <c r="A324" s="48"/>
      <c r="B324" s="88"/>
      <c r="C324" s="89"/>
      <c r="D324" s="89"/>
      <c r="E324" s="90"/>
      <c r="F324" s="90"/>
      <c r="G324" s="90"/>
      <c r="H324" s="91"/>
      <c r="I324" s="90"/>
    </row>
    <row r="325" spans="1:9" x14ac:dyDescent="0.2">
      <c r="A325" s="48"/>
      <c r="B325" s="88"/>
      <c r="C325" s="89"/>
      <c r="D325" s="89"/>
      <c r="E325" s="90"/>
      <c r="F325" s="90"/>
      <c r="G325" s="90"/>
      <c r="H325" s="91"/>
      <c r="I325" s="90"/>
    </row>
    <row r="326" spans="1:9" x14ac:dyDescent="0.2">
      <c r="B326" s="58"/>
      <c r="C326" s="59"/>
      <c r="D326" s="60"/>
      <c r="E326" s="61"/>
      <c r="F326" s="62"/>
      <c r="G326" s="63"/>
      <c r="H326" s="64"/>
      <c r="I326" s="63"/>
    </row>
    <row r="327" spans="1:9" x14ac:dyDescent="0.2">
      <c r="B327" s="58"/>
      <c r="C327" s="59"/>
      <c r="D327" s="60"/>
      <c r="E327" s="61"/>
      <c r="F327" s="62"/>
      <c r="G327" s="63"/>
      <c r="H327" s="64"/>
      <c r="I327" s="63"/>
    </row>
    <row r="328" spans="1:9" x14ac:dyDescent="0.2">
      <c r="B328" s="58"/>
      <c r="C328" s="59"/>
      <c r="D328" s="60"/>
      <c r="E328" s="61"/>
      <c r="F328" s="62"/>
      <c r="G328" s="63"/>
      <c r="H328" s="64"/>
      <c r="I328" s="63"/>
    </row>
    <row r="329" spans="1:9" x14ac:dyDescent="0.2">
      <c r="B329" s="58"/>
      <c r="C329" s="59"/>
      <c r="D329" s="60"/>
      <c r="E329" s="61"/>
      <c r="F329" s="62"/>
      <c r="G329" s="63"/>
      <c r="H329" s="64"/>
      <c r="I329" s="63"/>
    </row>
    <row r="330" spans="1:9" x14ac:dyDescent="0.2">
      <c r="B330" s="58"/>
      <c r="C330" s="59"/>
      <c r="D330" s="60"/>
      <c r="E330" s="61"/>
      <c r="F330" s="62"/>
      <c r="G330" s="63"/>
      <c r="H330" s="64"/>
      <c r="I330" s="63"/>
    </row>
    <row r="331" spans="1:9" x14ac:dyDescent="0.2">
      <c r="B331" s="58"/>
      <c r="C331" s="59"/>
      <c r="D331" s="60"/>
      <c r="E331" s="61"/>
      <c r="F331" s="62"/>
      <c r="G331" s="63"/>
      <c r="H331" s="64"/>
      <c r="I331" s="63"/>
    </row>
    <row r="332" spans="1:9" x14ac:dyDescent="0.2">
      <c r="B332" s="58"/>
      <c r="C332" s="59"/>
      <c r="D332" s="60"/>
      <c r="E332" s="61"/>
      <c r="F332" s="62"/>
      <c r="G332" s="63"/>
      <c r="H332" s="64"/>
      <c r="I332" s="63"/>
    </row>
    <row r="333" spans="1:9" x14ac:dyDescent="0.2">
      <c r="B333" s="58"/>
      <c r="C333" s="59"/>
      <c r="D333" s="60"/>
      <c r="E333" s="61"/>
      <c r="F333" s="62"/>
      <c r="G333" s="63"/>
      <c r="H333" s="64"/>
      <c r="I333" s="63"/>
    </row>
    <row r="334" spans="1:9" x14ac:dyDescent="0.2">
      <c r="B334" s="58"/>
      <c r="C334" s="59"/>
      <c r="D334" s="60"/>
      <c r="E334" s="61"/>
      <c r="F334" s="62"/>
      <c r="G334" s="63"/>
      <c r="H334" s="64"/>
      <c r="I334" s="63"/>
    </row>
    <row r="335" spans="1:9" x14ac:dyDescent="0.2">
      <c r="B335" s="58"/>
      <c r="C335" s="59"/>
      <c r="D335" s="60"/>
      <c r="E335" s="61"/>
      <c r="F335" s="62"/>
      <c r="G335" s="63"/>
      <c r="H335" s="64"/>
      <c r="I335" s="63"/>
    </row>
    <row r="336" spans="1:9" x14ac:dyDescent="0.2">
      <c r="B336" s="58"/>
      <c r="C336" s="59"/>
      <c r="D336" s="60"/>
      <c r="E336" s="61"/>
      <c r="F336" s="62"/>
      <c r="G336" s="63"/>
      <c r="H336" s="64"/>
      <c r="I336" s="63"/>
    </row>
    <row r="337" spans="2:9" x14ac:dyDescent="0.2">
      <c r="B337" s="58"/>
      <c r="C337" s="59"/>
      <c r="D337" s="60"/>
      <c r="E337" s="61"/>
      <c r="F337" s="62"/>
      <c r="G337" s="63"/>
      <c r="H337" s="64"/>
      <c r="I337" s="63"/>
    </row>
    <row r="338" spans="2:9" x14ac:dyDescent="0.2">
      <c r="B338" s="58"/>
      <c r="C338" s="59"/>
      <c r="D338" s="60"/>
      <c r="E338" s="61"/>
      <c r="F338" s="62"/>
      <c r="G338" s="63"/>
      <c r="H338" s="64"/>
      <c r="I338" s="63"/>
    </row>
    <row r="339" spans="2:9" x14ac:dyDescent="0.2">
      <c r="B339" s="58"/>
      <c r="C339" s="59"/>
      <c r="D339" s="60"/>
      <c r="E339" s="61"/>
      <c r="F339" s="62"/>
      <c r="G339" s="63"/>
      <c r="H339" s="64"/>
      <c r="I339" s="63"/>
    </row>
    <row r="340" spans="2:9" x14ac:dyDescent="0.2">
      <c r="B340" s="58"/>
      <c r="C340" s="59"/>
      <c r="D340" s="60"/>
      <c r="E340" s="61"/>
      <c r="F340" s="62"/>
      <c r="G340" s="63"/>
      <c r="H340" s="64"/>
      <c r="I340" s="63"/>
    </row>
    <row r="341" spans="2:9" x14ac:dyDescent="0.2">
      <c r="B341" s="58"/>
      <c r="C341" s="59"/>
      <c r="D341" s="60"/>
      <c r="E341" s="61"/>
      <c r="F341" s="62"/>
      <c r="G341" s="63"/>
      <c r="H341" s="64"/>
      <c r="I341" s="63"/>
    </row>
    <row r="342" spans="2:9" x14ac:dyDescent="0.2">
      <c r="B342" s="58"/>
      <c r="C342" s="59"/>
      <c r="D342" s="60"/>
      <c r="E342" s="61"/>
      <c r="F342" s="62"/>
      <c r="G342" s="63"/>
      <c r="H342" s="64"/>
      <c r="I342" s="63"/>
    </row>
    <row r="343" spans="2:9" x14ac:dyDescent="0.2">
      <c r="B343" s="58"/>
      <c r="C343" s="59"/>
      <c r="D343" s="60"/>
      <c r="E343" s="61"/>
      <c r="F343" s="62"/>
      <c r="G343" s="63"/>
      <c r="H343" s="64"/>
      <c r="I343" s="63"/>
    </row>
    <row r="344" spans="2:9" x14ac:dyDescent="0.2">
      <c r="B344" s="58"/>
      <c r="C344" s="59"/>
      <c r="D344" s="60"/>
      <c r="E344" s="61"/>
      <c r="F344" s="62"/>
      <c r="G344" s="63"/>
      <c r="H344" s="64"/>
      <c r="I344" s="63"/>
    </row>
    <row r="345" spans="2:9" x14ac:dyDescent="0.2">
      <c r="B345" s="58"/>
      <c r="C345" s="59"/>
      <c r="D345" s="60"/>
      <c r="E345" s="61"/>
      <c r="F345" s="62"/>
      <c r="G345" s="63"/>
      <c r="H345" s="64"/>
      <c r="I345" s="63"/>
    </row>
    <row r="346" spans="2:9" x14ac:dyDescent="0.2">
      <c r="B346" s="58"/>
      <c r="C346" s="59"/>
      <c r="D346" s="60"/>
      <c r="E346" s="61"/>
      <c r="F346" s="62"/>
      <c r="G346" s="63"/>
      <c r="H346" s="64"/>
      <c r="I346" s="63"/>
    </row>
    <row r="347" spans="2:9" x14ac:dyDescent="0.2">
      <c r="B347" s="58"/>
      <c r="C347" s="59"/>
      <c r="D347" s="60"/>
      <c r="E347" s="61"/>
      <c r="F347" s="62"/>
      <c r="G347" s="63"/>
      <c r="H347" s="64"/>
      <c r="I347" s="63"/>
    </row>
    <row r="348" spans="2:9" x14ac:dyDescent="0.2">
      <c r="B348" s="58"/>
      <c r="C348" s="59"/>
      <c r="D348" s="60"/>
      <c r="E348" s="61"/>
      <c r="F348" s="62"/>
      <c r="G348" s="63"/>
      <c r="H348" s="64"/>
      <c r="I348" s="63"/>
    </row>
    <row r="349" spans="2:9" x14ac:dyDescent="0.2">
      <c r="B349" s="58"/>
      <c r="C349" s="59"/>
      <c r="D349" s="60"/>
      <c r="E349" s="61"/>
      <c r="F349" s="62"/>
      <c r="G349" s="63"/>
      <c r="H349" s="64"/>
      <c r="I349" s="63"/>
    </row>
    <row r="350" spans="2:9" x14ac:dyDescent="0.2">
      <c r="B350" s="58"/>
      <c r="C350" s="59"/>
      <c r="D350" s="60"/>
      <c r="E350" s="61"/>
      <c r="F350" s="62"/>
      <c r="G350" s="63"/>
      <c r="H350" s="64"/>
      <c r="I350" s="63"/>
    </row>
    <row r="351" spans="2:9" x14ac:dyDescent="0.2">
      <c r="B351" s="58"/>
      <c r="C351" s="59"/>
      <c r="D351" s="60"/>
      <c r="E351" s="61"/>
      <c r="F351" s="62"/>
      <c r="G351" s="63"/>
      <c r="H351" s="64"/>
      <c r="I351" s="63"/>
    </row>
    <row r="352" spans="2:9" x14ac:dyDescent="0.2">
      <c r="B352" s="58"/>
      <c r="C352" s="59"/>
      <c r="D352" s="60"/>
      <c r="E352" s="61"/>
      <c r="F352" s="62"/>
      <c r="G352" s="63"/>
      <c r="H352" s="64"/>
      <c r="I352" s="63"/>
    </row>
    <row r="353" spans="2:9" x14ac:dyDescent="0.2">
      <c r="B353" s="58"/>
      <c r="C353" s="59"/>
      <c r="D353" s="60"/>
      <c r="E353" s="61"/>
      <c r="F353" s="62"/>
      <c r="G353" s="63"/>
      <c r="H353" s="64"/>
      <c r="I353" s="63"/>
    </row>
    <row r="354" spans="2:9" x14ac:dyDescent="0.2">
      <c r="B354" s="58"/>
      <c r="C354" s="59"/>
      <c r="D354" s="60"/>
      <c r="E354" s="61"/>
      <c r="F354" s="62"/>
      <c r="G354" s="63"/>
      <c r="H354" s="64"/>
      <c r="I354" s="63"/>
    </row>
    <row r="355" spans="2:9" x14ac:dyDescent="0.2">
      <c r="B355" s="58"/>
      <c r="C355" s="59"/>
      <c r="D355" s="60"/>
      <c r="E355" s="61"/>
      <c r="F355" s="62"/>
      <c r="G355" s="63"/>
      <c r="H355" s="64"/>
      <c r="I355" s="63"/>
    </row>
    <row r="356" spans="2:9" x14ac:dyDescent="0.2">
      <c r="B356" s="58"/>
      <c r="C356" s="59"/>
      <c r="D356" s="60"/>
      <c r="E356" s="61"/>
      <c r="F356" s="62"/>
      <c r="G356" s="63"/>
      <c r="H356" s="64"/>
      <c r="I356" s="63"/>
    </row>
    <row r="357" spans="2:9" x14ac:dyDescent="0.2">
      <c r="B357" s="58"/>
      <c r="C357" s="59"/>
      <c r="D357" s="60"/>
      <c r="E357" s="61"/>
      <c r="F357" s="62"/>
      <c r="G357" s="63"/>
      <c r="H357" s="64"/>
      <c r="I357" s="63"/>
    </row>
    <row r="358" spans="2:9" x14ac:dyDescent="0.2">
      <c r="B358" s="58"/>
      <c r="C358" s="59"/>
      <c r="D358" s="60"/>
      <c r="E358" s="61"/>
      <c r="F358" s="62"/>
      <c r="G358" s="63"/>
      <c r="H358" s="64"/>
      <c r="I358" s="63"/>
    </row>
    <row r="359" spans="2:9" x14ac:dyDescent="0.2">
      <c r="B359" s="58"/>
      <c r="C359" s="59"/>
      <c r="D359" s="60"/>
      <c r="E359" s="61"/>
      <c r="F359" s="62"/>
      <c r="G359" s="63"/>
      <c r="H359" s="64"/>
      <c r="I359" s="63"/>
    </row>
    <row r="360" spans="2:9" x14ac:dyDescent="0.2">
      <c r="B360" s="58"/>
      <c r="C360" s="59"/>
      <c r="D360" s="60"/>
      <c r="E360" s="61"/>
      <c r="F360" s="62"/>
      <c r="G360" s="63"/>
      <c r="H360" s="64"/>
      <c r="I360" s="63"/>
    </row>
    <row r="361" spans="2:9" x14ac:dyDescent="0.2">
      <c r="B361" s="58"/>
      <c r="C361" s="59"/>
      <c r="D361" s="60"/>
      <c r="E361" s="61"/>
      <c r="F361" s="62"/>
      <c r="G361" s="63"/>
      <c r="H361" s="64"/>
      <c r="I361" s="63"/>
    </row>
    <row r="362" spans="2:9" x14ac:dyDescent="0.2">
      <c r="B362" s="58"/>
      <c r="C362" s="59"/>
      <c r="D362" s="60"/>
      <c r="E362" s="61"/>
      <c r="F362" s="62"/>
      <c r="G362" s="63"/>
      <c r="H362" s="64"/>
      <c r="I362" s="63"/>
    </row>
    <row r="363" spans="2:9" x14ac:dyDescent="0.2">
      <c r="B363" s="58"/>
      <c r="C363" s="59"/>
      <c r="D363" s="60"/>
      <c r="E363" s="61"/>
      <c r="F363" s="62"/>
      <c r="G363" s="63"/>
      <c r="H363" s="64"/>
      <c r="I363" s="63"/>
    </row>
    <row r="364" spans="2:9" x14ac:dyDescent="0.2">
      <c r="B364" s="58"/>
      <c r="C364" s="59"/>
      <c r="D364" s="60"/>
      <c r="E364" s="61"/>
      <c r="F364" s="62"/>
      <c r="G364" s="63"/>
      <c r="H364" s="64"/>
      <c r="I364" s="63"/>
    </row>
    <row r="365" spans="2:9" x14ac:dyDescent="0.2">
      <c r="B365" s="58"/>
      <c r="C365" s="59"/>
      <c r="D365" s="60"/>
      <c r="E365" s="61"/>
      <c r="F365" s="62"/>
      <c r="G365" s="63"/>
      <c r="H365" s="64"/>
      <c r="I365" s="63"/>
    </row>
    <row r="366" spans="2:9" x14ac:dyDescent="0.2">
      <c r="B366" s="58"/>
      <c r="C366" s="59"/>
      <c r="D366" s="60"/>
      <c r="E366" s="61"/>
      <c r="F366" s="62"/>
      <c r="G366" s="63"/>
      <c r="H366" s="64"/>
      <c r="I366" s="63"/>
    </row>
    <row r="367" spans="2:9" x14ac:dyDescent="0.2">
      <c r="B367" s="58"/>
      <c r="C367" s="59"/>
      <c r="D367" s="60"/>
      <c r="E367" s="61"/>
      <c r="F367" s="62"/>
      <c r="G367" s="63"/>
      <c r="H367" s="64"/>
      <c r="I367" s="63"/>
    </row>
    <row r="368" spans="2:9" x14ac:dyDescent="0.2">
      <c r="B368" s="58"/>
      <c r="C368" s="59"/>
      <c r="D368" s="60"/>
      <c r="E368" s="61"/>
      <c r="F368" s="62"/>
      <c r="G368" s="63"/>
      <c r="H368" s="64"/>
      <c r="I368" s="63"/>
    </row>
    <row r="369" spans="2:9" x14ac:dyDescent="0.2">
      <c r="B369" s="58"/>
      <c r="C369" s="59"/>
      <c r="D369" s="60"/>
      <c r="E369" s="61"/>
      <c r="F369" s="62"/>
      <c r="G369" s="63"/>
      <c r="H369" s="64"/>
      <c r="I369" s="63"/>
    </row>
    <row r="370" spans="2:9" x14ac:dyDescent="0.2">
      <c r="B370" s="58"/>
      <c r="C370" s="59"/>
      <c r="D370" s="60"/>
      <c r="E370" s="61"/>
      <c r="F370" s="62"/>
      <c r="G370" s="63"/>
      <c r="H370" s="64"/>
      <c r="I370" s="63"/>
    </row>
    <row r="371" spans="2:9" x14ac:dyDescent="0.2">
      <c r="B371" s="58"/>
      <c r="C371" s="59"/>
      <c r="D371" s="60"/>
      <c r="E371" s="61"/>
      <c r="F371" s="62"/>
      <c r="G371" s="63"/>
      <c r="H371" s="64"/>
      <c r="I371" s="63"/>
    </row>
    <row r="372" spans="2:9" x14ac:dyDescent="0.2">
      <c r="B372" s="58"/>
      <c r="C372" s="59"/>
      <c r="D372" s="60"/>
      <c r="E372" s="61"/>
      <c r="F372" s="62"/>
      <c r="G372" s="63"/>
      <c r="H372" s="64"/>
      <c r="I372" s="63"/>
    </row>
    <row r="373" spans="2:9" x14ac:dyDescent="0.2">
      <c r="B373" s="58"/>
      <c r="C373" s="59"/>
      <c r="D373" s="60"/>
      <c r="E373" s="61"/>
      <c r="F373" s="62"/>
      <c r="G373" s="63"/>
      <c r="H373" s="64"/>
      <c r="I373" s="63"/>
    </row>
    <row r="374" spans="2:9" x14ac:dyDescent="0.2">
      <c r="B374" s="58"/>
      <c r="C374" s="59"/>
      <c r="D374" s="60"/>
      <c r="E374" s="61"/>
      <c r="F374" s="62"/>
      <c r="G374" s="63"/>
      <c r="H374" s="64"/>
      <c r="I374" s="63"/>
    </row>
    <row r="375" spans="2:9" x14ac:dyDescent="0.2">
      <c r="B375" s="58"/>
      <c r="C375" s="59"/>
      <c r="D375" s="60"/>
      <c r="E375" s="61"/>
      <c r="F375" s="62"/>
      <c r="G375" s="63"/>
      <c r="H375" s="64"/>
      <c r="I375" s="63"/>
    </row>
    <row r="376" spans="2:9" x14ac:dyDescent="0.2">
      <c r="B376" s="58"/>
      <c r="C376" s="59"/>
      <c r="D376" s="60"/>
      <c r="E376" s="61"/>
      <c r="F376" s="62"/>
      <c r="G376" s="63"/>
      <c r="H376" s="64"/>
      <c r="I376" s="63"/>
    </row>
    <row r="377" spans="2:9" x14ac:dyDescent="0.2">
      <c r="B377" s="58"/>
      <c r="C377" s="59"/>
      <c r="D377" s="60"/>
      <c r="E377" s="61"/>
      <c r="F377" s="62"/>
      <c r="G377" s="63"/>
      <c r="H377" s="64"/>
      <c r="I377" s="63"/>
    </row>
    <row r="378" spans="2:9" x14ac:dyDescent="0.2">
      <c r="B378" s="58"/>
      <c r="C378" s="59"/>
      <c r="D378" s="60"/>
      <c r="E378" s="61"/>
      <c r="F378" s="62"/>
      <c r="G378" s="63"/>
      <c r="H378" s="64"/>
      <c r="I378" s="63"/>
    </row>
    <row r="379" spans="2:9" x14ac:dyDescent="0.2">
      <c r="B379" s="58"/>
      <c r="C379" s="59"/>
      <c r="D379" s="60"/>
      <c r="E379" s="61"/>
      <c r="F379" s="62"/>
      <c r="G379" s="63"/>
      <c r="H379" s="64"/>
      <c r="I379" s="63"/>
    </row>
    <row r="380" spans="2:9" x14ac:dyDescent="0.2">
      <c r="B380" s="58"/>
      <c r="C380" s="59"/>
      <c r="D380" s="60"/>
      <c r="E380" s="61"/>
      <c r="F380" s="62"/>
      <c r="G380" s="63"/>
      <c r="H380" s="64"/>
      <c r="I380" s="63"/>
    </row>
    <row r="381" spans="2:9" x14ac:dyDescent="0.2">
      <c r="B381" s="58"/>
      <c r="C381" s="59"/>
      <c r="D381" s="60"/>
      <c r="E381" s="61"/>
      <c r="F381" s="62"/>
      <c r="G381" s="63"/>
      <c r="H381" s="64"/>
      <c r="I381" s="63"/>
    </row>
  </sheetData>
  <mergeCells count="2">
    <mergeCell ref="E1:I1"/>
    <mergeCell ref="J1:N1"/>
  </mergeCells>
  <pageMargins left="0.11811023622047245" right="0.11811023622047245" top="0.19685039370078741" bottom="0.19685039370078741" header="0.31496062992125984" footer="0.31496062992125984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hráči podle algoritmu U 16</vt:lpstr>
      <vt:lpstr>'hráči podle algoritmu U 16'!Názvy_tisku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Zach</dc:creator>
  <cp:lastModifiedBy>Jiří Zach</cp:lastModifiedBy>
  <cp:lastPrinted>2024-04-04T09:48:50Z</cp:lastPrinted>
  <dcterms:created xsi:type="dcterms:W3CDTF">2024-04-03T11:55:25Z</dcterms:created>
  <dcterms:modified xsi:type="dcterms:W3CDTF">2024-05-23T10:10:41Z</dcterms:modified>
</cp:coreProperties>
</file>